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2\k 3 2022\Nemocenská statistika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přítrv!$A$1:$R$44</definedName>
  </definedNames>
  <calcPr calcId="162913"/>
</workbook>
</file>

<file path=xl/calcChain.xml><?xml version="1.0" encoding="utf-8"?>
<calcChain xmlns="http://schemas.openxmlformats.org/spreadsheetml/2006/main">
  <c r="C43" i="7" l="1"/>
  <c r="O42" i="7"/>
  <c r="N42" i="7"/>
  <c r="O41" i="7"/>
  <c r="N41" i="7"/>
  <c r="K41" i="7"/>
  <c r="J41" i="7"/>
  <c r="K40" i="7"/>
  <c r="J40" i="7"/>
  <c r="G40" i="7"/>
  <c r="F40" i="7"/>
  <c r="Q39" i="7"/>
  <c r="H39" i="7"/>
  <c r="G39" i="7"/>
  <c r="F39" i="7"/>
  <c r="C39" i="7"/>
  <c r="Q38" i="7"/>
  <c r="R35" i="7" s="1"/>
  <c r="Q37" i="7"/>
  <c r="R37" i="7" s="1"/>
  <c r="P37" i="7"/>
  <c r="O37" i="7"/>
  <c r="N37" i="7"/>
  <c r="M37" i="7"/>
  <c r="L37" i="7"/>
  <c r="K37" i="7"/>
  <c r="J37" i="7"/>
  <c r="I37" i="7"/>
  <c r="H37" i="7"/>
  <c r="H43" i="7" s="1"/>
  <c r="G37" i="7"/>
  <c r="F37" i="7"/>
  <c r="E37" i="7"/>
  <c r="D37" i="7"/>
  <c r="C37" i="7"/>
  <c r="Q36" i="7"/>
  <c r="R36" i="7" s="1"/>
  <c r="P36" i="7"/>
  <c r="O36" i="7"/>
  <c r="N36" i="7"/>
  <c r="N43" i="7" s="1"/>
  <c r="M36" i="7"/>
  <c r="M43" i="7" s="1"/>
  <c r="L36" i="7"/>
  <c r="K36" i="7"/>
  <c r="J36" i="7"/>
  <c r="I36" i="7"/>
  <c r="H36" i="7"/>
  <c r="G36" i="7"/>
  <c r="F36" i="7"/>
  <c r="E36" i="7"/>
  <c r="D36" i="7"/>
  <c r="D43" i="7" s="1"/>
  <c r="C36" i="7"/>
  <c r="Q35" i="7"/>
  <c r="Q43" i="7" s="1"/>
  <c r="P35" i="7"/>
  <c r="P43" i="7" s="1"/>
  <c r="O35" i="7"/>
  <c r="O43" i="7" s="1"/>
  <c r="N35" i="7"/>
  <c r="M35" i="7"/>
  <c r="L35" i="7"/>
  <c r="L43" i="7" s="1"/>
  <c r="K35" i="7"/>
  <c r="K43" i="7" s="1"/>
  <c r="J35" i="7"/>
  <c r="J42" i="7" s="1"/>
  <c r="I35" i="7"/>
  <c r="I42" i="7" s="1"/>
  <c r="H35" i="7"/>
  <c r="G35" i="7"/>
  <c r="G43" i="7" s="1"/>
  <c r="F35" i="7"/>
  <c r="F43" i="7" s="1"/>
  <c r="E35" i="7"/>
  <c r="E43" i="7" s="1"/>
  <c r="D35" i="7"/>
  <c r="C35" i="7"/>
  <c r="Q34" i="7"/>
  <c r="R34" i="7" s="1"/>
  <c r="R42" i="7" s="1"/>
  <c r="P34" i="7"/>
  <c r="P40" i="7" s="1"/>
  <c r="O34" i="7"/>
  <c r="N34" i="7"/>
  <c r="M34" i="7"/>
  <c r="M42" i="7" s="1"/>
  <c r="L34" i="7"/>
  <c r="L42" i="7" s="1"/>
  <c r="K34" i="7"/>
  <c r="K42" i="7" s="1"/>
  <c r="J34" i="7"/>
  <c r="I34" i="7"/>
  <c r="H34" i="7"/>
  <c r="H42" i="7" s="1"/>
  <c r="G34" i="7"/>
  <c r="G42" i="7" s="1"/>
  <c r="F34" i="7"/>
  <c r="F41" i="7" s="1"/>
  <c r="E34" i="7"/>
  <c r="E41" i="7" s="1"/>
  <c r="D34" i="7"/>
  <c r="D42" i="7" s="1"/>
  <c r="C34" i="7"/>
  <c r="C42" i="7" s="1"/>
  <c r="Q33" i="7"/>
  <c r="Q41" i="7" s="1"/>
  <c r="P33" i="7"/>
  <c r="O33" i="7"/>
  <c r="N33" i="7"/>
  <c r="M33" i="7"/>
  <c r="M41" i="7" s="1"/>
  <c r="L33" i="7"/>
  <c r="L38" i="7" s="1"/>
  <c r="K33" i="7"/>
  <c r="J33" i="7"/>
  <c r="I33" i="7"/>
  <c r="I41" i="7" s="1"/>
  <c r="H33" i="7"/>
  <c r="H41" i="7" s="1"/>
  <c r="G33" i="7"/>
  <c r="G41" i="7" s="1"/>
  <c r="F33" i="7"/>
  <c r="E33" i="7"/>
  <c r="D33" i="7"/>
  <c r="D41" i="7" s="1"/>
  <c r="C33" i="7"/>
  <c r="C41" i="7" s="1"/>
  <c r="Q32" i="7"/>
  <c r="Q40" i="7" s="1"/>
  <c r="P32" i="7"/>
  <c r="O32" i="7"/>
  <c r="O40" i="7" s="1"/>
  <c r="N32" i="7"/>
  <c r="N40" i="7" s="1"/>
  <c r="M32" i="7"/>
  <c r="M40" i="7" s="1"/>
  <c r="L32" i="7"/>
  <c r="K32" i="7"/>
  <c r="J32" i="7"/>
  <c r="I32" i="7"/>
  <c r="I40" i="7" s="1"/>
  <c r="H32" i="7"/>
  <c r="H40" i="7" s="1"/>
  <c r="G32" i="7"/>
  <c r="F32" i="7"/>
  <c r="E32" i="7"/>
  <c r="E40" i="7" s="1"/>
  <c r="D32" i="7"/>
  <c r="D40" i="7" s="1"/>
  <c r="C32" i="7"/>
  <c r="C40" i="7" s="1"/>
  <c r="Q31" i="7"/>
  <c r="R31" i="7" s="1"/>
  <c r="P31" i="7"/>
  <c r="O31" i="7"/>
  <c r="N31" i="7"/>
  <c r="N38" i="7" s="1"/>
  <c r="M31" i="7"/>
  <c r="M38" i="7" s="1"/>
  <c r="L31" i="7"/>
  <c r="L39" i="7" s="1"/>
  <c r="K31" i="7"/>
  <c r="J31" i="7"/>
  <c r="I31" i="7"/>
  <c r="H31" i="7"/>
  <c r="G31" i="7"/>
  <c r="F31" i="7"/>
  <c r="E31" i="7"/>
  <c r="D31" i="7"/>
  <c r="D39" i="7" s="1"/>
  <c r="C31" i="7"/>
  <c r="Q30" i="7"/>
  <c r="P30" i="7"/>
  <c r="O30" i="7"/>
  <c r="O38" i="7" s="1"/>
  <c r="N30" i="7"/>
  <c r="M30" i="7"/>
  <c r="L30" i="7"/>
  <c r="K30" i="7"/>
  <c r="J30" i="7"/>
  <c r="I30" i="7"/>
  <c r="I39" i="7" s="1"/>
  <c r="H30" i="7"/>
  <c r="G30" i="7"/>
  <c r="F30" i="7"/>
  <c r="E30" i="7"/>
  <c r="D30" i="7"/>
  <c r="C30" i="7"/>
  <c r="Q29" i="7"/>
  <c r="R29" i="7" s="1"/>
  <c r="P29" i="7"/>
  <c r="P38" i="7" s="1"/>
  <c r="O29" i="7"/>
  <c r="N29" i="7"/>
  <c r="N39" i="7" s="1"/>
  <c r="M29" i="7"/>
  <c r="L29" i="7"/>
  <c r="K29" i="7"/>
  <c r="K38" i="7" s="1"/>
  <c r="J29" i="7"/>
  <c r="J38" i="7" s="1"/>
  <c r="I29" i="7"/>
  <c r="I38" i="7" s="1"/>
  <c r="H29" i="7"/>
  <c r="H38" i="7" s="1"/>
  <c r="G29" i="7"/>
  <c r="G38" i="7" s="1"/>
  <c r="F29" i="7"/>
  <c r="F38" i="7" s="1"/>
  <c r="E29" i="7"/>
  <c r="E38" i="7" s="1"/>
  <c r="D29" i="7"/>
  <c r="D38" i="7" s="1"/>
  <c r="C29" i="7"/>
  <c r="C38" i="7" s="1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Q15" i="7"/>
  <c r="Q14" i="7"/>
  <c r="Q20" i="7" s="1"/>
  <c r="Q13" i="7"/>
  <c r="Q12" i="7"/>
  <c r="Q11" i="7"/>
  <c r="Q10" i="7"/>
  <c r="Q9" i="7"/>
  <c r="Q8" i="7"/>
  <c r="Q7" i="7"/>
  <c r="R43" i="7" l="1"/>
  <c r="R39" i="7"/>
  <c r="L41" i="7"/>
  <c r="P42" i="7"/>
  <c r="R33" i="7"/>
  <c r="R41" i="7" s="1"/>
  <c r="E39" i="7"/>
  <c r="Q42" i="7"/>
  <c r="L40" i="7"/>
  <c r="P41" i="7"/>
  <c r="J39" i="7"/>
  <c r="R32" i="7"/>
  <c r="K39" i="7"/>
  <c r="M39" i="7"/>
  <c r="I43" i="7"/>
  <c r="F42" i="7"/>
  <c r="J43" i="7"/>
  <c r="E42" i="7"/>
  <c r="R30" i="7"/>
  <c r="O39" i="7"/>
  <c r="P39" i="7"/>
  <c r="R13" i="7"/>
  <c r="R7" i="7"/>
  <c r="R8" i="7"/>
  <c r="R10" i="7"/>
  <c r="R12" i="7"/>
  <c r="Q21" i="7"/>
  <c r="Q16" i="7"/>
  <c r="R9" i="7" s="1"/>
  <c r="R14" i="7"/>
  <c r="R15" i="7"/>
  <c r="Q19" i="7"/>
  <c r="Q18" i="7"/>
  <c r="R40" i="7" l="1"/>
  <c r="R17" i="7"/>
  <c r="R21" i="7"/>
  <c r="R11" i="7"/>
  <c r="R19" i="7" s="1"/>
  <c r="R20" i="7"/>
  <c r="R18" i="7" l="1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<sst xmlns="http://schemas.openxmlformats.org/spreadsheetml/2006/main" count="89" uniqueCount="43">
  <si>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</si>
  <si>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</si>
  <si>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</si>
  <si>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</si>
  <si>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</si>
  <si>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</si>
  <si>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</si>
  <si>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</si>
  <si>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</si>
  <si>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</si>
  <si>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</si>
  <si>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</si>
  <si>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</si>
  <si>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</si>
  <si>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</si>
  <si>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</si>
  <si>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</si>
  <si>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</si>
  <si>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</si>
  <si>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</si>
  <si>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</si>
  <si>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</si>
  <si>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</si>
  <si>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</si>
  <si>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</si>
  <si>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</si>
  <si>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</si>
  <si>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</si>
  <si>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</si>
  <si>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</si>
  <si>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</si>
  <si>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</si>
  <si>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</si>
  <si>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</si>
  <si>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</si>
  <si>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</si>
  <si>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</si>
  <si>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</si>
  <si>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</si>
  <si>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</si>
  <si>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</si>
  <si>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Ukončené případy dočasné pracovní neschopnosti za 1. čtvrtletí 2021 podle délky trvání</t>
  </si>
  <si>
    <t>Počet obyvatel k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</si>
</sst>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sz val="10"/>
      <color theme="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4"/>
      <name val="Tahoma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0" fontId="13" fillId="3" borderId="0" applyNumberFormat="0" applyBorder="0" applyAlignment="0" applyProtection="0"/>
    <xf numFmtId="49" fontId="2" fillId="0" borderId="0">
      <alignment horizontal="left" vertical="center" wrapText="1"/>
    </xf>
    <xf numFmtId="49" fontId="2" fillId="0" borderId="1">
      <alignment wrapText="1"/>
    </xf>
  </cellStyleXfs>
  <cellXfs count="129">
    <xf numFmtId="0" fontId="0" fillId="0" borderId="0" xfId="0"/>
    <xf numFmtId="3" fontId="14" fillId="0" borderId="1" xfId="8" applyFont="1" applyBorder="1">
      <alignment vertical="center"/>
    </xf>
    <xf numFmtId="3" fontId="15" fillId="0" borderId="1" xfId="8" applyFont="1" applyBorder="1">
      <alignment vertical="center"/>
    </xf>
    <xf numFmtId="0" fontId="16" fillId="5" borderId="13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vertical="center"/>
    </xf>
    <xf numFmtId="0" fontId="16" fillId="5" borderId="33" xfId="0" applyFont="1" applyFill="1" applyBorder="1" applyAlignment="1">
      <alignment vertical="center" wrapText="1"/>
    </xf>
    <xf numFmtId="3" fontId="18" fillId="6" borderId="34" xfId="0" applyNumberFormat="1" applyFont="1" applyFill="1" applyBorder="1" applyAlignment="1">
      <alignment horizontal="right" vertical="center" wrapText="1"/>
    </xf>
    <xf numFmtId="3" fontId="18" fillId="6" borderId="39" xfId="0" applyNumberFormat="1" applyFont="1" applyFill="1" applyBorder="1" applyAlignment="1">
      <alignment horizontal="right" vertical="center" wrapText="1"/>
    </xf>
    <xf numFmtId="3" fontId="18" fillId="6" borderId="40" xfId="0" applyNumberFormat="1" applyFont="1" applyFill="1" applyBorder="1" applyAlignment="1">
      <alignment horizontal="right" vertical="center" wrapText="1"/>
    </xf>
    <xf numFmtId="3" fontId="18" fillId="6" borderId="32" xfId="0" applyNumberFormat="1" applyFont="1" applyFill="1" applyBorder="1" applyAlignment="1">
      <alignment horizontal="righ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 wrapText="1"/>
    </xf>
    <xf numFmtId="10" fontId="19" fillId="2" borderId="32" xfId="9" applyNumberFormat="1" applyFont="1" applyFill="1" applyBorder="1" applyAlignment="1" applyProtection="1">
      <alignment horizontal="right" vertical="center" indent="1"/>
    </xf>
    <xf numFmtId="3" fontId="15" fillId="0" borderId="10" xfId="8" applyFont="1" applyBorder="1" applyAlignment="1" applyProtection="1">
      <alignment horizontal="center" vertical="center"/>
    </xf>
    <xf numFmtId="3" fontId="15" fillId="0" borderId="11" xfId="8" applyFont="1" applyBorder="1" applyAlignment="1" applyProtection="1">
      <alignment horizontal="center" vertical="center"/>
    </xf>
    <xf numFmtId="3" fontId="15" fillId="0" borderId="12" xfId="8" applyFont="1" applyBorder="1" applyAlignment="1" applyProtection="1">
      <alignment horizontal="center" vertical="center"/>
    </xf>
    <xf numFmtId="3" fontId="15" fillId="0" borderId="5" xfId="8" applyFont="1" applyBorder="1" applyAlignment="1" applyProtection="1">
      <alignment horizontal="center" vertical="center"/>
    </xf>
    <xf numFmtId="3" fontId="11" fillId="0" borderId="1" xfId="8" applyFont="1" applyBorder="1">
      <alignment vertical="center"/>
    </xf>
    <xf numFmtId="3" fontId="14" fillId="0" borderId="0" xfId="8" applyFont="1">
      <alignment vertical="center"/>
    </xf>
    <xf numFmtId="3" fontId="15" fillId="0" borderId="10" xfId="8" applyFont="1" applyBorder="1" applyAlignment="1" applyProtection="1">
      <alignment horizontal="right" vertical="center" indent="1"/>
    </xf>
    <xf numFmtId="3" fontId="15" fillId="0" borderId="11" xfId="8" applyFont="1" applyBorder="1" applyAlignment="1" applyProtection="1">
      <alignment horizontal="right" vertical="center" indent="1"/>
    </xf>
    <xf numFmtId="3" fontId="15" fillId="0" borderId="12" xfId="8" applyFont="1" applyBorder="1" applyAlignment="1" applyProtection="1">
      <alignment horizontal="right" vertical="center" indent="1"/>
    </xf>
    <xf numFmtId="3" fontId="15" fillId="0" borderId="5" xfId="8" applyFont="1" applyBorder="1" applyAlignment="1" applyProtection="1">
      <alignment horizontal="right" vertical="center" indent="1"/>
    </xf>
    <xf numFmtId="3" fontId="23" fillId="0" borderId="0" xfId="8" applyFont="1">
      <alignment vertical="center"/>
    </xf>
    <xf numFmtId="3" fontId="23" fillId="0" borderId="0" xfId="8" applyFont="1" applyAlignment="1">
      <alignment vertical="center"/>
    </xf>
    <xf numFmtId="3" fontId="23" fillId="0" borderId="0" xfId="8" applyFont="1" applyAlignment="1" applyProtection="1">
      <alignment vertical="center"/>
    </xf>
    <xf numFmtId="3" fontId="24" fillId="0" borderId="0" xfId="8" applyFont="1" applyAlignment="1" applyProtection="1">
      <alignment vertical="center"/>
    </xf>
    <xf numFmtId="3" fontId="11" fillId="0" borderId="18" xfId="8" applyNumberFormat="1" applyFont="1" applyBorder="1" applyAlignment="1" applyProtection="1">
      <alignment horizontal="right" vertical="center" indent="1"/>
      <protection locked="0"/>
    </xf>
    <xf numFmtId="3" fontId="11" fillId="0" borderId="24" xfId="8" applyNumberFormat="1" applyFont="1" applyBorder="1" applyAlignment="1" applyProtection="1">
      <alignment horizontal="right" vertical="center" indent="1"/>
      <protection locked="0"/>
    </xf>
    <xf numFmtId="3" fontId="11" fillId="0" borderId="19" xfId="8" applyNumberFormat="1" applyFont="1" applyBorder="1" applyAlignment="1" applyProtection="1">
      <alignment horizontal="right" vertical="center" indent="1"/>
      <protection locked="0"/>
    </xf>
    <xf numFmtId="3" fontId="11" fillId="0" borderId="20" xfId="8" applyNumberFormat="1" applyFont="1" applyBorder="1" applyAlignment="1" applyProtection="1">
      <alignment horizontal="right" vertical="center" indent="1"/>
      <protection locked="0"/>
    </xf>
    <xf numFmtId="3" fontId="11" fillId="0" borderId="21" xfId="8" applyNumberFormat="1" applyFont="1" applyBorder="1" applyAlignment="1" applyProtection="1">
      <alignment horizontal="right" vertical="center" indent="1"/>
      <protection locked="0"/>
    </xf>
    <xf numFmtId="3" fontId="15" fillId="0" borderId="42" xfId="8" applyNumberFormat="1" applyFont="1" applyBorder="1" applyAlignment="1" applyProtection="1">
      <alignment horizontal="right" vertical="center" indent="1"/>
      <protection locked="0"/>
    </xf>
    <xf numFmtId="10" fontId="22" fillId="0" borderId="43" xfId="9" applyNumberFormat="1" applyFont="1" applyBorder="1" applyAlignment="1" applyProtection="1">
      <alignment horizontal="right" vertical="center" indent="1"/>
    </xf>
    <xf numFmtId="4" fontId="23" fillId="0" borderId="0" xfId="8" applyNumberFormat="1" applyFont="1">
      <alignment vertical="center"/>
    </xf>
    <xf numFmtId="3" fontId="18" fillId="0" borderId="0" xfId="8" applyNumberFormat="1" applyFont="1" applyFill="1" applyBorder="1" applyAlignment="1" applyProtection="1">
      <alignment horizontal="center" vertical="center"/>
    </xf>
    <xf numFmtId="3" fontId="15" fillId="0" borderId="0" xfId="8" applyFont="1" applyBorder="1" applyAlignment="1">
      <alignment horizontal="center" vertical="center" textRotation="90" wrapText="1"/>
    </xf>
    <xf numFmtId="3" fontId="15" fillId="0" borderId="0" xfId="8" applyFont="1" applyBorder="1" applyAlignment="1" applyProtection="1">
      <alignment horizontal="center"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5" fillId="0" borderId="0" xfId="8" applyNumberFormat="1" applyFont="1" applyBorder="1" applyAlignment="1" applyProtection="1">
      <alignment horizontal="center" vertical="center"/>
    </xf>
    <xf numFmtId="10" fontId="22" fillId="0" borderId="0" xfId="9" applyNumberFormat="1" applyFont="1" applyBorder="1" applyAlignment="1" applyProtection="1">
      <alignment horizontal="center" vertical="center"/>
    </xf>
    <xf numFmtId="3" fontId="11" fillId="0" borderId="30" xfId="8" applyNumberFormat="1" applyFont="1" applyBorder="1" applyAlignment="1" applyProtection="1">
      <alignment horizontal="right" vertical="center" indent="1"/>
      <protection locked="0"/>
    </xf>
    <xf numFmtId="3" fontId="15" fillId="0" borderId="43" xfId="8" applyNumberFormat="1" applyFont="1" applyBorder="1" applyAlignment="1" applyProtection="1">
      <alignment horizontal="right" vertical="center" indent="1"/>
      <protection locked="0"/>
    </xf>
    <xf numFmtId="3" fontId="18" fillId="6" borderId="29" xfId="0" applyNumberFormat="1" applyFont="1" applyFill="1" applyBorder="1" applyAlignment="1">
      <alignment horizontal="right" vertical="center" wrapText="1"/>
    </xf>
    <xf numFmtId="3" fontId="24" fillId="0" borderId="0" xfId="8" applyFont="1">
      <alignment vertical="center"/>
    </xf>
    <xf numFmtId="3" fontId="23" fillId="0" borderId="0" xfId="8" applyFont="1" applyBorder="1">
      <alignment vertical="center"/>
    </xf>
    <xf numFmtId="3" fontId="11" fillId="0" borderId="1" xfId="8" applyFont="1" applyBorder="1" applyAlignment="1">
      <alignment vertical="center" wrapText="1"/>
    </xf>
    <xf numFmtId="3" fontId="25" fillId="0" borderId="0" xfId="8" applyFont="1">
      <alignment vertical="center"/>
    </xf>
    <xf numFmtId="3" fontId="11" fillId="0" borderId="0" xfId="8" applyFont="1">
      <alignment vertical="center"/>
    </xf>
    <xf numFmtId="0" fontId="11" fillId="0" borderId="0" xfId="0" applyFont="1"/>
    <xf numFmtId="3" fontId="26" fillId="4" borderId="44" xfId="8" applyNumberFormat="1" applyFont="1" applyFill="1" applyBorder="1" applyAlignment="1" applyProtection="1">
      <alignment horizontal="right" vertical="center"/>
    </xf>
    <xf numFmtId="3" fontId="26" fillId="4" borderId="22" xfId="8" applyNumberFormat="1" applyFont="1" applyFill="1" applyBorder="1" applyAlignment="1" applyProtection="1">
      <alignment horizontal="right" vertical="center"/>
    </xf>
    <xf numFmtId="3" fontId="26" fillId="4" borderId="31" xfId="8" applyNumberFormat="1" applyFont="1" applyFill="1" applyBorder="1" applyAlignment="1" applyProtection="1">
      <alignment horizontal="right" vertical="center"/>
    </xf>
    <xf numFmtId="3" fontId="26" fillId="0" borderId="30" xfId="8" applyNumberFormat="1" applyFont="1" applyBorder="1" applyAlignment="1" applyProtection="1">
      <alignment horizontal="right" vertical="center"/>
    </xf>
    <xf numFmtId="3" fontId="26" fillId="0" borderId="25" xfId="8" applyNumberFormat="1" applyFont="1" applyBorder="1" applyAlignment="1" applyProtection="1">
      <alignment horizontal="right" vertical="center"/>
    </xf>
    <xf numFmtId="3" fontId="26" fillId="0" borderId="22" xfId="8" applyNumberFormat="1" applyFont="1" applyBorder="1" applyAlignment="1" applyProtection="1">
      <alignment horizontal="right" vertical="center"/>
    </xf>
    <xf numFmtId="3" fontId="26" fillId="0" borderId="23" xfId="8" applyNumberFormat="1" applyFont="1" applyBorder="1" applyAlignment="1" applyProtection="1">
      <alignment horizontal="right" vertical="center"/>
    </xf>
    <xf numFmtId="3" fontId="26" fillId="0" borderId="30" xfId="8" applyNumberFormat="1" applyFont="1" applyBorder="1" applyAlignment="1" applyProtection="1">
      <alignment horizontal="right" vertical="center" indent="1"/>
      <protection locked="0"/>
    </xf>
    <xf numFmtId="3" fontId="26" fillId="0" borderId="24" xfId="8" applyNumberFormat="1" applyFont="1" applyBorder="1" applyAlignment="1" applyProtection="1">
      <alignment horizontal="right" vertical="center" indent="1"/>
    </xf>
    <xf numFmtId="3" fontId="26" fillId="0" borderId="25" xfId="8" applyNumberFormat="1" applyFont="1" applyBorder="1" applyAlignment="1" applyProtection="1">
      <alignment horizontal="right" vertical="center" indent="1"/>
    </xf>
    <xf numFmtId="3" fontId="26" fillId="0" borderId="22" xfId="8" applyNumberFormat="1" applyFont="1" applyBorder="1" applyAlignment="1" applyProtection="1">
      <alignment horizontal="right" vertical="center" indent="1"/>
    </xf>
    <xf numFmtId="3" fontId="26" fillId="0" borderId="23" xfId="8" applyNumberFormat="1" applyFont="1" applyBorder="1" applyAlignment="1" applyProtection="1">
      <alignment horizontal="right" vertical="center" indent="1"/>
    </xf>
    <xf numFmtId="3" fontId="26" fillId="0" borderId="0" xfId="8" applyNumberFormat="1" applyFont="1" applyBorder="1" applyAlignment="1" applyProtection="1">
      <alignment horizontal="center" vertical="center"/>
    </xf>
    <xf numFmtId="3" fontId="26" fillId="0" borderId="1" xfId="8" applyFont="1" applyBorder="1" applyAlignment="1">
      <alignment horizontal="center" vertical="center"/>
    </xf>
    <xf numFmtId="3" fontId="26" fillId="4" borderId="25" xfId="8" applyNumberFormat="1" applyFont="1" applyFill="1" applyBorder="1" applyAlignment="1" applyProtection="1">
      <alignment horizontal="right" vertical="center"/>
    </xf>
    <xf numFmtId="3" fontId="7" fillId="0" borderId="0" xfId="8">
      <alignment vertical="center"/>
    </xf>
    <xf numFmtId="3" fontId="26" fillId="4" borderId="45" xfId="8" applyNumberFormat="1" applyFont="1" applyFill="1" applyBorder="1" applyAlignment="1" applyProtection="1">
      <alignment horizontal="right" vertical="center"/>
    </xf>
    <xf numFmtId="3" fontId="27" fillId="4" borderId="46" xfId="13" applyNumberFormat="1" applyFont="1" applyFill="1" applyBorder="1" applyAlignment="1" applyProtection="1">
      <alignment horizontal="right" vertical="center"/>
      <protection locked="0"/>
    </xf>
    <xf numFmtId="10" fontId="28" fillId="0" borderId="43" xfId="9" applyNumberFormat="1" applyFont="1" applyBorder="1" applyAlignment="1" applyProtection="1">
      <alignment horizontal="right" vertical="center" indent="1"/>
    </xf>
    <xf numFmtId="3" fontId="29" fillId="4" borderId="46" xfId="8" applyNumberFormat="1" applyFont="1" applyFill="1" applyBorder="1" applyAlignment="1" applyProtection="1">
      <alignment horizontal="right" vertical="center"/>
      <protection locked="0"/>
    </xf>
    <xf numFmtId="3" fontId="29" fillId="4" borderId="48" xfId="8" applyNumberFormat="1" applyFont="1" applyFill="1" applyBorder="1" applyAlignment="1" applyProtection="1">
      <alignment horizontal="right" vertical="center"/>
      <protection locked="0"/>
    </xf>
    <xf numFmtId="10" fontId="28" fillId="0" borderId="7" xfId="9" applyNumberFormat="1" applyFont="1" applyBorder="1" applyAlignment="1" applyProtection="1">
      <alignment horizontal="right" vertical="center" indent="1"/>
    </xf>
    <xf numFmtId="3" fontId="26" fillId="4" borderId="48" xfId="8" applyNumberFormat="1" applyFont="1" applyFill="1" applyBorder="1" applyAlignment="1" applyProtection="1">
      <alignment horizontal="right" vertical="center"/>
    </xf>
    <xf numFmtId="3" fontId="26" fillId="0" borderId="36" xfId="8" applyNumberFormat="1" applyFont="1" applyBorder="1" applyAlignment="1" applyProtection="1">
      <alignment horizontal="right" vertical="center"/>
    </xf>
    <xf numFmtId="3" fontId="29" fillId="0" borderId="6" xfId="8" applyNumberFormat="1" applyFont="1" applyBorder="1" applyAlignment="1" applyProtection="1">
      <alignment horizontal="right" vertical="center"/>
    </xf>
    <xf numFmtId="10" fontId="28" fillId="0" borderId="6" xfId="9" applyNumberFormat="1" applyFont="1" applyBorder="1" applyAlignment="1" applyProtection="1">
      <alignment horizontal="right" vertical="center" indent="1"/>
    </xf>
    <xf numFmtId="3" fontId="26" fillId="0" borderId="26" xfId="8" applyNumberFormat="1" applyFont="1" applyBorder="1" applyAlignment="1" applyProtection="1">
      <alignment horizontal="right" vertical="center"/>
    </xf>
    <xf numFmtId="3" fontId="29" fillId="0" borderId="7" xfId="8" applyNumberFormat="1" applyFont="1" applyBorder="1" applyAlignment="1" applyProtection="1">
      <alignment horizontal="right" vertical="center"/>
    </xf>
    <xf numFmtId="3" fontId="26" fillId="0" borderId="27" xfId="8" applyNumberFormat="1" applyFont="1" applyBorder="1" applyAlignment="1" applyProtection="1">
      <alignment horizontal="right" vertical="center"/>
    </xf>
    <xf numFmtId="3" fontId="29" fillId="0" borderId="16" xfId="8" applyNumberFormat="1" applyFont="1" applyBorder="1" applyAlignment="1" applyProtection="1">
      <alignment horizontal="right" vertical="center"/>
    </xf>
    <xf numFmtId="10" fontId="28" fillId="0" borderId="16" xfId="9" applyNumberFormat="1" applyFont="1" applyBorder="1" applyAlignment="1" applyProtection="1">
      <alignment horizontal="right" vertical="center" indent="1"/>
    </xf>
    <xf numFmtId="3" fontId="26" fillId="0" borderId="28" xfId="8" applyNumberFormat="1" applyFont="1" applyBorder="1" applyAlignment="1" applyProtection="1">
      <alignment horizontal="right" vertical="center"/>
    </xf>
    <xf numFmtId="3" fontId="29" fillId="0" borderId="29" xfId="8" applyNumberFormat="1" applyFont="1" applyBorder="1" applyAlignment="1" applyProtection="1">
      <alignment horizontal="right" vertical="center"/>
    </xf>
    <xf numFmtId="10" fontId="28" fillId="0" borderId="29" xfId="9" applyNumberFormat="1" applyFont="1" applyBorder="1" applyAlignment="1" applyProtection="1">
      <alignment horizontal="right" vertical="center" indent="1"/>
    </xf>
    <xf numFmtId="3" fontId="29" fillId="0" borderId="43" xfId="8" applyNumberFormat="1" applyFont="1" applyBorder="1" applyAlignment="1" applyProtection="1">
      <alignment horizontal="right" vertical="center" indent="1"/>
      <protection locked="0"/>
    </xf>
    <xf numFmtId="3" fontId="29" fillId="0" borderId="50" xfId="8" applyNumberFormat="1" applyFont="1" applyBorder="1" applyAlignment="1" applyProtection="1">
      <alignment horizontal="right" vertical="center" indent="1"/>
      <protection locked="0"/>
    </xf>
    <xf numFmtId="10" fontId="30" fillId="2" borderId="32" xfId="9" applyNumberFormat="1" applyFont="1" applyFill="1" applyBorder="1" applyAlignment="1" applyProtection="1">
      <alignment horizontal="right" vertical="center"/>
    </xf>
    <xf numFmtId="3" fontId="29" fillId="0" borderId="6" xfId="8" applyNumberFormat="1" applyFont="1" applyBorder="1" applyAlignment="1" applyProtection="1">
      <alignment horizontal="right" vertical="center" indent="1"/>
    </xf>
    <xf numFmtId="3" fontId="29" fillId="0" borderId="7" xfId="8" applyNumberFormat="1" applyFont="1" applyBorder="1" applyAlignment="1" applyProtection="1">
      <alignment horizontal="right" vertical="center" indent="1"/>
    </xf>
    <xf numFmtId="3" fontId="29" fillId="0" borderId="16" xfId="8" applyNumberFormat="1" applyFont="1" applyBorder="1" applyAlignment="1" applyProtection="1">
      <alignment horizontal="right" vertical="center" indent="1"/>
    </xf>
    <xf numFmtId="3" fontId="29" fillId="0" borderId="29" xfId="8" applyNumberFormat="1" applyFont="1" applyBorder="1" applyAlignment="1" applyProtection="1">
      <alignment horizontal="right" vertical="center" indent="1"/>
    </xf>
    <xf numFmtId="3" fontId="31" fillId="0" borderId="0" xfId="8" applyFont="1">
      <alignment vertical="center"/>
    </xf>
    <xf numFmtId="3" fontId="29" fillId="0" borderId="1" xfId="8" applyFont="1" applyBorder="1" applyAlignment="1">
      <alignment horizontal="center"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49" fontId="16" fillId="5" borderId="19" xfId="15" applyFont="1" applyFill="1" applyBorder="1" applyAlignment="1" applyProtection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3" fontId="15" fillId="0" borderId="38" xfId="8" applyFont="1" applyBorder="1" applyAlignment="1">
      <alignment horizontal="center" vertical="center" textRotation="90" wrapText="1"/>
    </xf>
    <xf numFmtId="3" fontId="15" fillId="0" borderId="35" xfId="8" applyFont="1" applyBorder="1" applyAlignment="1">
      <alignment horizontal="center" vertical="center" textRotation="90" wrapText="1"/>
    </xf>
    <xf numFmtId="3" fontId="15" fillId="0" borderId="34" xfId="8" applyFont="1" applyBorder="1" applyAlignment="1">
      <alignment horizontal="center" vertical="center" textRotation="90" wrapText="1"/>
    </xf>
    <xf numFmtId="3" fontId="15" fillId="0" borderId="31" xfId="8" applyFont="1" applyBorder="1" applyAlignment="1" applyProtection="1">
      <alignment horizontal="center" vertical="center"/>
    </xf>
    <xf numFmtId="3" fontId="15" fillId="0" borderId="41" xfId="8" applyFont="1" applyBorder="1" applyAlignment="1" applyProtection="1">
      <alignment horizontal="center" vertical="center"/>
    </xf>
    <xf numFmtId="3" fontId="15" fillId="0" borderId="31" xfId="8" applyFont="1" applyBorder="1" applyAlignment="1" applyProtection="1">
      <alignment horizontal="center" vertical="center" wrapText="1"/>
    </xf>
    <xf numFmtId="3" fontId="15" fillId="0" borderId="11" xfId="8" applyFont="1" applyBorder="1" applyAlignment="1" applyProtection="1">
      <alignment horizontal="center" vertical="center" wrapText="1"/>
    </xf>
    <xf numFmtId="3" fontId="18" fillId="6" borderId="14" xfId="0" applyNumberFormat="1" applyFont="1" applyFill="1" applyBorder="1" applyAlignment="1">
      <alignment horizontal="center" vertical="center" wrapText="1"/>
    </xf>
    <xf numFmtId="3" fontId="18" fillId="6" borderId="37" xfId="0" applyNumberFormat="1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3" fontId="15" fillId="0" borderId="31" xfId="8" applyFont="1" applyBorder="1" applyAlignment="1" applyProtection="1">
      <alignment horizontal="right" vertical="center" indent="1"/>
    </xf>
    <xf numFmtId="3" fontId="15" fillId="0" borderId="11" xfId="8" applyFont="1" applyBorder="1" applyAlignment="1" applyProtection="1">
      <alignment horizontal="right" vertical="center" indent="1"/>
    </xf>
    <xf numFmtId="3" fontId="15" fillId="0" borderId="44" xfId="8" applyFont="1" applyBorder="1" applyAlignment="1" applyProtection="1">
      <alignment horizontal="right" vertical="center" wrapText="1" indent="1"/>
    </xf>
    <xf numFmtId="3" fontId="15" fillId="0" borderId="12" xfId="8" applyFont="1" applyBorder="1" applyAlignment="1" applyProtection="1">
      <alignment horizontal="right" vertical="center" wrapText="1" indent="1"/>
    </xf>
    <xf numFmtId="3" fontId="18" fillId="6" borderId="15" xfId="0" applyNumberFormat="1" applyFont="1" applyFill="1" applyBorder="1" applyAlignment="1">
      <alignment horizontal="center" vertical="center" wrapText="1"/>
    </xf>
    <xf numFmtId="3" fontId="15" fillId="0" borderId="47" xfId="8" applyFont="1" applyBorder="1" applyAlignment="1" applyProtection="1">
      <alignment horizontal="right" vertical="center" indent="1"/>
    </xf>
    <xf numFmtId="3" fontId="15" fillId="0" borderId="48" xfId="8" applyFont="1" applyBorder="1" applyAlignment="1" applyProtection="1">
      <alignment horizontal="right" vertical="center" indent="1"/>
    </xf>
    <xf numFmtId="3" fontId="15" fillId="0" borderId="49" xfId="8" applyFont="1" applyBorder="1" applyAlignment="1" applyProtection="1">
      <alignment horizontal="right" vertical="center" indent="1"/>
    </xf>
    <xf numFmtId="3" fontId="15" fillId="0" borderId="10" xfId="8" applyFont="1" applyBorder="1" applyAlignment="1" applyProtection="1">
      <alignment horizontal="right" vertical="center" indent="1"/>
    </xf>
    <xf numFmtId="49" fontId="16" fillId="5" borderId="1" xfId="15" applyFont="1" applyFill="1" applyBorder="1" applyAlignment="1" applyProtection="1">
      <alignment horizontal="center" vertical="center" wrapText="1"/>
    </xf>
    <xf numFmtId="0" fontId="21" fillId="0" borderId="0" xfId="4" applyFont="1" applyFill="1" applyAlignment="1" applyProtection="1">
      <alignment horizontal="center" vertical="center"/>
      <protection locked="0"/>
    </xf>
    <xf numFmtId="49" fontId="16" fillId="5" borderId="20" xfId="15" applyFont="1" applyFill="1" applyBorder="1" applyAlignment="1" applyProtection="1">
      <alignment horizontal="center" vertical="center" wrapText="1"/>
    </xf>
    <xf numFmtId="49" fontId="16" fillId="5" borderId="41" xfId="15" applyFont="1" applyFill="1" applyBorder="1" applyAlignment="1" applyProtection="1">
      <alignment horizontal="center" vertical="center" wrapText="1"/>
    </xf>
    <xf numFmtId="49" fontId="16" fillId="5" borderId="6" xfId="15" applyFont="1" applyFill="1" applyBorder="1" applyAlignment="1" applyProtection="1">
      <alignment horizontal="center" vertical="center" wrapText="1"/>
    </xf>
    <xf numFmtId="49" fontId="16" fillId="5" borderId="7" xfId="15" applyFont="1" applyFill="1" applyBorder="1" applyAlignment="1" applyProtection="1">
      <alignment horizontal="center" vertical="center" wrapText="1"/>
    </xf>
    <xf numFmtId="3" fontId="15" fillId="0" borderId="18" xfId="8" applyFont="1" applyBorder="1" applyAlignment="1" applyProtection="1">
      <alignment horizontal="center" vertical="center"/>
    </xf>
    <xf numFmtId="3" fontId="15" fillId="0" borderId="20" xfId="8" applyFont="1" applyBorder="1" applyAlignment="1" applyProtection="1">
      <alignment horizontal="center" vertical="center"/>
    </xf>
    <xf numFmtId="3" fontId="15" fillId="0" borderId="47" xfId="8" applyFont="1" applyBorder="1" applyAlignment="1" applyProtection="1">
      <alignment horizontal="center" vertical="center"/>
    </xf>
    <xf numFmtId="3" fontId="15" fillId="0" borderId="26" xfId="8" applyFont="1" applyBorder="1" applyAlignment="1" applyProtection="1">
      <alignment horizontal="center" vertical="center"/>
    </xf>
    <xf numFmtId="3" fontId="18" fillId="6" borderId="51" xfId="0" applyNumberFormat="1" applyFont="1" applyFill="1" applyBorder="1" applyAlignment="1">
      <alignment horizontal="right" vertical="center" wrapText="1"/>
    </xf>
  </cellXfs>
  <cellStyles count="16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3" builtinId="26"/>
    <cellStyle name="text" xfId="14"/>
    <cellStyle name="txt tab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53"/>
  <sheetViews>
    <sheetView showGridLines="0" tabSelected="1" zoomScale="80" zoomScaleNormal="80" zoomScaleSheetLayoutView="75" workbookViewId="0">
      <selection activeCell="A24" sqref="A24:R24"/>
    </sheetView>
  </sheetViews>
  <sheetFormatPr defaultColWidth="8" defaultRowHeight="10.5" x14ac:dyDescent="0.2"/>
  <cols>
    <col min="1" max="1" width="5.7109375" style="24" customWidth="1"/>
    <col min="2" max="2" width="15.7109375" style="24" customWidth="1"/>
    <col min="3" max="4" width="11.7109375" style="24" customWidth="1"/>
    <col min="5" max="5" width="14.42578125" style="24" bestFit="1" customWidth="1"/>
    <col min="6" max="6" width="12.42578125" style="24" customWidth="1"/>
    <col min="7" max="8" width="11.7109375" style="24" customWidth="1"/>
    <col min="9" max="9" width="13.140625" style="24" bestFit="1" customWidth="1"/>
    <col min="10" max="10" width="13.42578125" style="24" bestFit="1" customWidth="1"/>
    <col min="11" max="16" width="11.7109375" style="24" customWidth="1"/>
    <col min="17" max="17" width="13.7109375" style="45" customWidth="1"/>
    <col min="18" max="19" width="10.7109375" style="24" customWidth="1"/>
    <col min="20" max="16384" width="8" style="24"/>
  </cols>
  <sheetData>
    <row r="1" spans="1:19" ht="20.100000000000001" customHeight="1" x14ac:dyDescent="0.2">
      <c r="A1" s="119" t="s">
        <v>41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1:19" ht="20.100000000000001" customHeight="1" x14ac:dyDescent="0.2">
      <c r="A2" s="119" t="s">
        <v>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</row>
    <row r="3" spans="1:19" ht="20.100000000000001" customHeight="1" thickBot="1" x14ac:dyDescent="0.2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  <c r="R3" s="26"/>
    </row>
    <row r="4" spans="1:19" ht="20.100000000000001" customHeight="1" x14ac:dyDescent="0.2">
      <c r="A4" s="3"/>
      <c r="B4" s="11" t="s">
        <v>16</v>
      </c>
      <c r="C4" s="96" t="s">
        <v>20</v>
      </c>
      <c r="D4" s="96" t="s">
        <v>36</v>
      </c>
      <c r="E4" s="96" t="s">
        <v>27</v>
      </c>
      <c r="F4" s="96" t="s">
        <v>37</v>
      </c>
      <c r="G4" s="96" t="s">
        <v>18</v>
      </c>
      <c r="H4" s="96" t="s">
        <v>38</v>
      </c>
      <c r="I4" s="96" t="s">
        <v>28</v>
      </c>
      <c r="J4" s="96" t="s">
        <v>25</v>
      </c>
      <c r="K4" s="96" t="s">
        <v>17</v>
      </c>
      <c r="L4" s="96" t="s">
        <v>39</v>
      </c>
      <c r="M4" s="96" t="s">
        <v>40</v>
      </c>
      <c r="N4" s="96" t="s">
        <v>24</v>
      </c>
      <c r="O4" s="96" t="s">
        <v>21</v>
      </c>
      <c r="P4" s="120" t="s">
        <v>23</v>
      </c>
      <c r="Q4" s="122" t="s">
        <v>0</v>
      </c>
      <c r="R4" s="107" t="s">
        <v>1</v>
      </c>
    </row>
    <row r="5" spans="1:19" ht="20.100000000000001" customHeight="1" thickBot="1" x14ac:dyDescent="0.25">
      <c r="A5" s="5" t="s">
        <v>33</v>
      </c>
      <c r="B5" s="12"/>
      <c r="C5" s="118"/>
      <c r="D5" s="118"/>
      <c r="E5" s="118"/>
      <c r="F5" s="118"/>
      <c r="G5" s="118"/>
      <c r="H5" s="118"/>
      <c r="I5" s="97"/>
      <c r="J5" s="97"/>
      <c r="K5" s="97"/>
      <c r="L5" s="97"/>
      <c r="M5" s="97"/>
      <c r="N5" s="97"/>
      <c r="O5" s="97"/>
      <c r="P5" s="121"/>
      <c r="Q5" s="123"/>
      <c r="R5" s="108"/>
    </row>
    <row r="6" spans="1:19" ht="20.100000000000001" customHeight="1" x14ac:dyDescent="0.2">
      <c r="A6" s="124"/>
      <c r="B6" s="125"/>
      <c r="C6" s="28"/>
      <c r="D6" s="29"/>
      <c r="E6" s="30"/>
      <c r="F6" s="30"/>
      <c r="G6" s="30"/>
      <c r="H6" s="30"/>
      <c r="I6" s="31"/>
      <c r="J6" s="31"/>
      <c r="K6" s="31"/>
      <c r="L6" s="31"/>
      <c r="M6" s="31"/>
      <c r="N6" s="31"/>
      <c r="O6" s="31"/>
      <c r="P6" s="32"/>
      <c r="Q6" s="33"/>
      <c r="R6" s="34"/>
    </row>
    <row r="7" spans="1:19" ht="20.100000000000001" customHeight="1" x14ac:dyDescent="0.2">
      <c r="A7" s="101" t="s">
        <v>30</v>
      </c>
      <c r="B7" s="102"/>
      <c r="C7" s="51">
        <v>63171</v>
      </c>
      <c r="D7" s="52">
        <v>117770</v>
      </c>
      <c r="E7" s="52">
        <v>23505</v>
      </c>
      <c r="F7" s="52">
        <v>64349</v>
      </c>
      <c r="G7" s="52">
        <v>52445</v>
      </c>
      <c r="H7" s="52">
        <v>116975</v>
      </c>
      <c r="I7" s="52">
        <v>65097</v>
      </c>
      <c r="J7" s="52">
        <v>58379</v>
      </c>
      <c r="K7" s="52">
        <v>68288</v>
      </c>
      <c r="L7" s="52">
        <v>158425</v>
      </c>
      <c r="M7" s="52">
        <v>96716</v>
      </c>
      <c r="N7" s="52">
        <v>81596</v>
      </c>
      <c r="O7" s="52">
        <v>51197</v>
      </c>
      <c r="P7" s="67">
        <v>60998</v>
      </c>
      <c r="Q7" s="68">
        <f t="shared" ref="Q7:Q15" si="0">SUM(C7:P7)</f>
        <v>1078911</v>
      </c>
      <c r="R7" s="69">
        <f t="shared" ref="R7:R15" si="1">Q7/$Q$16</f>
        <v>0.75523951257483013</v>
      </c>
    </row>
    <row r="8" spans="1:19" ht="20.100000000000001" customHeight="1" x14ac:dyDescent="0.2">
      <c r="A8" s="126" t="s">
        <v>31</v>
      </c>
      <c r="B8" s="127"/>
      <c r="C8" s="51">
        <v>7897</v>
      </c>
      <c r="D8" s="52">
        <v>14550</v>
      </c>
      <c r="E8" s="52">
        <v>2841</v>
      </c>
      <c r="F8" s="52">
        <v>7226</v>
      </c>
      <c r="G8" s="52">
        <v>6020</v>
      </c>
      <c r="H8" s="52">
        <v>15257</v>
      </c>
      <c r="I8" s="52">
        <v>8507</v>
      </c>
      <c r="J8" s="52">
        <v>6600</v>
      </c>
      <c r="K8" s="52">
        <v>8439</v>
      </c>
      <c r="L8" s="52">
        <v>14277</v>
      </c>
      <c r="M8" s="52">
        <v>13713</v>
      </c>
      <c r="N8" s="52">
        <v>9304</v>
      </c>
      <c r="O8" s="52">
        <v>6790</v>
      </c>
      <c r="P8" s="67">
        <v>8043</v>
      </c>
      <c r="Q8" s="68">
        <f t="shared" si="0"/>
        <v>129464</v>
      </c>
      <c r="R8" s="69">
        <f t="shared" si="1"/>
        <v>9.0625017500041996E-2</v>
      </c>
    </row>
    <row r="9" spans="1:19" ht="20.100000000000001" customHeight="1" x14ac:dyDescent="0.2">
      <c r="A9" s="101" t="s">
        <v>32</v>
      </c>
      <c r="B9" s="102"/>
      <c r="C9" s="51">
        <v>3766</v>
      </c>
      <c r="D9" s="52">
        <v>6551</v>
      </c>
      <c r="E9" s="52">
        <v>1696</v>
      </c>
      <c r="F9" s="52">
        <v>3337</v>
      </c>
      <c r="G9" s="52">
        <v>2540</v>
      </c>
      <c r="H9" s="52">
        <v>7279</v>
      </c>
      <c r="I9" s="52">
        <v>4066</v>
      </c>
      <c r="J9" s="52">
        <v>2819</v>
      </c>
      <c r="K9" s="52">
        <v>3474</v>
      </c>
      <c r="L9" s="52">
        <v>5361</v>
      </c>
      <c r="M9" s="52">
        <v>5673</v>
      </c>
      <c r="N9" s="52">
        <v>3840</v>
      </c>
      <c r="O9" s="52">
        <v>3027</v>
      </c>
      <c r="P9" s="67">
        <v>3982</v>
      </c>
      <c r="Q9" s="70">
        <f t="shared" si="0"/>
        <v>57411</v>
      </c>
      <c r="R9" s="69">
        <f t="shared" si="1"/>
        <v>4.018779645071148E-2</v>
      </c>
    </row>
    <row r="10" spans="1:19" ht="20.100000000000001" customHeight="1" x14ac:dyDescent="0.2">
      <c r="A10" s="101" t="s">
        <v>5</v>
      </c>
      <c r="B10" s="102"/>
      <c r="C10" s="51">
        <v>4567</v>
      </c>
      <c r="D10" s="52">
        <v>8183</v>
      </c>
      <c r="E10" s="52">
        <v>1576</v>
      </c>
      <c r="F10" s="52">
        <v>3708</v>
      </c>
      <c r="G10" s="52">
        <v>3153</v>
      </c>
      <c r="H10" s="52">
        <v>9783</v>
      </c>
      <c r="I10" s="52">
        <v>4870</v>
      </c>
      <c r="J10" s="52">
        <v>3642</v>
      </c>
      <c r="K10" s="52">
        <v>4151</v>
      </c>
      <c r="L10" s="52">
        <v>6221</v>
      </c>
      <c r="M10" s="52">
        <v>6664</v>
      </c>
      <c r="N10" s="52">
        <v>5044</v>
      </c>
      <c r="O10" s="52">
        <v>3900</v>
      </c>
      <c r="P10" s="67">
        <v>5381</v>
      </c>
      <c r="Q10" s="70">
        <f t="shared" si="0"/>
        <v>70843</v>
      </c>
      <c r="R10" s="69">
        <f t="shared" si="1"/>
        <v>4.959021901652564E-2</v>
      </c>
    </row>
    <row r="11" spans="1:19" ht="20.100000000000001" customHeight="1" x14ac:dyDescent="0.2">
      <c r="A11" s="101" t="s">
        <v>6</v>
      </c>
      <c r="B11" s="102"/>
      <c r="C11" s="51">
        <v>1983</v>
      </c>
      <c r="D11" s="52">
        <v>3617</v>
      </c>
      <c r="E11" s="52">
        <v>628</v>
      </c>
      <c r="F11" s="52">
        <v>1580</v>
      </c>
      <c r="G11" s="52">
        <v>1290</v>
      </c>
      <c r="H11" s="52">
        <v>4526</v>
      </c>
      <c r="I11" s="52">
        <v>2318</v>
      </c>
      <c r="J11" s="52">
        <v>1460</v>
      </c>
      <c r="K11" s="52">
        <v>1686</v>
      </c>
      <c r="L11" s="52">
        <v>2455</v>
      </c>
      <c r="M11" s="52">
        <v>2657</v>
      </c>
      <c r="N11" s="52">
        <v>2114</v>
      </c>
      <c r="O11" s="52">
        <v>1692</v>
      </c>
      <c r="P11" s="67">
        <v>2430</v>
      </c>
      <c r="Q11" s="70">
        <f t="shared" si="0"/>
        <v>30436</v>
      </c>
      <c r="R11" s="69">
        <f t="shared" si="1"/>
        <v>2.1305251132602718E-2</v>
      </c>
    </row>
    <row r="12" spans="1:19" ht="20.100000000000001" customHeight="1" x14ac:dyDescent="0.2">
      <c r="A12" s="101" t="s">
        <v>7</v>
      </c>
      <c r="B12" s="102"/>
      <c r="C12" s="51">
        <v>2353</v>
      </c>
      <c r="D12" s="52">
        <v>4217</v>
      </c>
      <c r="E12" s="52">
        <v>781</v>
      </c>
      <c r="F12" s="52">
        <v>1887</v>
      </c>
      <c r="G12" s="52">
        <v>1593</v>
      </c>
      <c r="H12" s="52">
        <v>5716</v>
      </c>
      <c r="I12" s="52">
        <v>2669</v>
      </c>
      <c r="J12" s="52">
        <v>1868</v>
      </c>
      <c r="K12" s="52">
        <v>1926</v>
      </c>
      <c r="L12" s="52">
        <v>2888</v>
      </c>
      <c r="M12" s="52">
        <v>3215</v>
      </c>
      <c r="N12" s="52">
        <v>2509</v>
      </c>
      <c r="O12" s="52">
        <v>1919</v>
      </c>
      <c r="P12" s="67">
        <v>2785</v>
      </c>
      <c r="Q12" s="71">
        <f t="shared" si="0"/>
        <v>36326</v>
      </c>
      <c r="R12" s="72">
        <f t="shared" si="1"/>
        <v>2.5428261027826467E-2</v>
      </c>
    </row>
    <row r="13" spans="1:19" ht="20.100000000000001" customHeight="1" x14ac:dyDescent="0.2">
      <c r="A13" s="101" t="s">
        <v>8</v>
      </c>
      <c r="B13" s="102"/>
      <c r="C13" s="51">
        <v>702</v>
      </c>
      <c r="D13" s="52">
        <v>1235</v>
      </c>
      <c r="E13" s="52">
        <v>206</v>
      </c>
      <c r="F13" s="52">
        <v>548</v>
      </c>
      <c r="G13" s="52">
        <v>541</v>
      </c>
      <c r="H13" s="52">
        <v>1633</v>
      </c>
      <c r="I13" s="52">
        <v>715</v>
      </c>
      <c r="J13" s="52">
        <v>553</v>
      </c>
      <c r="K13" s="52">
        <v>638</v>
      </c>
      <c r="L13" s="52">
        <v>806</v>
      </c>
      <c r="M13" s="52">
        <v>976</v>
      </c>
      <c r="N13" s="52">
        <v>842</v>
      </c>
      <c r="O13" s="52">
        <v>553</v>
      </c>
      <c r="P13" s="67">
        <v>707</v>
      </c>
      <c r="Q13" s="70">
        <f t="shared" si="0"/>
        <v>10655</v>
      </c>
      <c r="R13" s="69">
        <f t="shared" si="1"/>
        <v>7.4585179004429611E-3</v>
      </c>
    </row>
    <row r="14" spans="1:19" ht="20.100000000000001" customHeight="1" x14ac:dyDescent="0.2">
      <c r="A14" s="101" t="s">
        <v>9</v>
      </c>
      <c r="B14" s="102"/>
      <c r="C14" s="51">
        <v>411</v>
      </c>
      <c r="D14" s="52">
        <v>788</v>
      </c>
      <c r="E14" s="52">
        <v>149</v>
      </c>
      <c r="F14" s="52">
        <v>353</v>
      </c>
      <c r="G14" s="52">
        <v>369</v>
      </c>
      <c r="H14" s="52">
        <v>1066</v>
      </c>
      <c r="I14" s="52">
        <v>423</v>
      </c>
      <c r="J14" s="52">
        <v>383</v>
      </c>
      <c r="K14" s="52">
        <v>402</v>
      </c>
      <c r="L14" s="52">
        <v>531</v>
      </c>
      <c r="M14" s="52">
        <v>679</v>
      </c>
      <c r="N14" s="52">
        <v>586</v>
      </c>
      <c r="O14" s="52">
        <v>362</v>
      </c>
      <c r="P14" s="67">
        <v>433</v>
      </c>
      <c r="Q14" s="70">
        <f t="shared" si="0"/>
        <v>6935</v>
      </c>
      <c r="R14" s="69">
        <f t="shared" si="1"/>
        <v>4.8545116508279616E-3</v>
      </c>
    </row>
    <row r="15" spans="1:19" ht="20.100000000000001" customHeight="1" x14ac:dyDescent="0.2">
      <c r="A15" s="103" t="s">
        <v>15</v>
      </c>
      <c r="B15" s="104"/>
      <c r="C15" s="53">
        <v>512</v>
      </c>
      <c r="D15" s="52">
        <v>940</v>
      </c>
      <c r="E15" s="65">
        <v>215</v>
      </c>
      <c r="F15" s="65">
        <v>406</v>
      </c>
      <c r="G15" s="65">
        <v>359</v>
      </c>
      <c r="H15" s="65">
        <v>930</v>
      </c>
      <c r="I15" s="65">
        <v>457</v>
      </c>
      <c r="J15" s="65">
        <v>358</v>
      </c>
      <c r="K15" s="65">
        <v>484</v>
      </c>
      <c r="L15" s="65">
        <v>706</v>
      </c>
      <c r="M15" s="65">
        <v>876</v>
      </c>
      <c r="N15" s="65">
        <v>614</v>
      </c>
      <c r="O15" s="65">
        <v>335</v>
      </c>
      <c r="P15" s="73">
        <v>395</v>
      </c>
      <c r="Q15" s="70">
        <f t="shared" si="0"/>
        <v>7587</v>
      </c>
      <c r="R15" s="69">
        <f t="shared" si="1"/>
        <v>5.3109127461905912E-3</v>
      </c>
      <c r="S15" s="35"/>
    </row>
    <row r="16" spans="1:19" ht="30" customHeight="1" thickBot="1" x14ac:dyDescent="0.25">
      <c r="A16" s="105" t="s">
        <v>34</v>
      </c>
      <c r="B16" s="106"/>
      <c r="C16" s="7">
        <f>SUM(C7:C15)</f>
        <v>85362</v>
      </c>
      <c r="D16" s="128">
        <f>SUM(D7:D15)</f>
        <v>157851</v>
      </c>
      <c r="E16" s="8">
        <f t="shared" ref="E16:P16" si="2">SUM(E7:E15)</f>
        <v>31597</v>
      </c>
      <c r="F16" s="8">
        <f t="shared" si="2"/>
        <v>83394</v>
      </c>
      <c r="G16" s="8">
        <f t="shared" si="2"/>
        <v>68310</v>
      </c>
      <c r="H16" s="8">
        <f t="shared" si="2"/>
        <v>163165</v>
      </c>
      <c r="I16" s="8">
        <f t="shared" si="2"/>
        <v>89122</v>
      </c>
      <c r="J16" s="8">
        <f t="shared" si="2"/>
        <v>76062</v>
      </c>
      <c r="K16" s="8">
        <f t="shared" si="2"/>
        <v>89488</v>
      </c>
      <c r="L16" s="8">
        <f t="shared" si="2"/>
        <v>191670</v>
      </c>
      <c r="M16" s="8">
        <f t="shared" si="2"/>
        <v>131169</v>
      </c>
      <c r="N16" s="8">
        <f t="shared" si="2"/>
        <v>106449</v>
      </c>
      <c r="O16" s="8">
        <f t="shared" si="2"/>
        <v>69775</v>
      </c>
      <c r="P16" s="9">
        <f t="shared" si="2"/>
        <v>85154</v>
      </c>
      <c r="Q16" s="10">
        <f>SUM(Q6:Q15)</f>
        <v>1428568</v>
      </c>
      <c r="R16" s="13"/>
      <c r="S16" s="36"/>
    </row>
    <row r="17" spans="1:18" ht="20.100000000000001" customHeight="1" x14ac:dyDescent="0.2">
      <c r="A17" s="98" t="s">
        <v>2</v>
      </c>
      <c r="B17" s="14" t="s">
        <v>10</v>
      </c>
      <c r="C17" s="54">
        <f>SUM(C6:C9)</f>
        <v>74834</v>
      </c>
      <c r="D17" s="54">
        <f>SUM(D6:D9)</f>
        <v>138871</v>
      </c>
      <c r="E17" s="54">
        <f t="shared" ref="E17:R17" si="3">SUM(E6:E9)</f>
        <v>28042</v>
      </c>
      <c r="F17" s="54">
        <f t="shared" si="3"/>
        <v>74912</v>
      </c>
      <c r="G17" s="54">
        <f t="shared" si="3"/>
        <v>61005</v>
      </c>
      <c r="H17" s="54">
        <f t="shared" si="3"/>
        <v>139511</v>
      </c>
      <c r="I17" s="54">
        <f t="shared" si="3"/>
        <v>77670</v>
      </c>
      <c r="J17" s="54">
        <f t="shared" si="3"/>
        <v>67798</v>
      </c>
      <c r="K17" s="54">
        <f t="shared" si="3"/>
        <v>80201</v>
      </c>
      <c r="L17" s="54">
        <f>SUM(L6:L9)</f>
        <v>178063</v>
      </c>
      <c r="M17" s="54">
        <f t="shared" si="3"/>
        <v>116102</v>
      </c>
      <c r="N17" s="54">
        <f t="shared" si="3"/>
        <v>94740</v>
      </c>
      <c r="O17" s="54">
        <f t="shared" si="3"/>
        <v>61014</v>
      </c>
      <c r="P17" s="74">
        <f t="shared" si="3"/>
        <v>73023</v>
      </c>
      <c r="Q17" s="75">
        <f t="shared" si="3"/>
        <v>1265786</v>
      </c>
      <c r="R17" s="76">
        <f t="shared" si="3"/>
        <v>0.88605232652558363</v>
      </c>
    </row>
    <row r="18" spans="1:18" ht="20.100000000000001" customHeight="1" x14ac:dyDescent="0.2">
      <c r="A18" s="99"/>
      <c r="B18" s="15" t="s">
        <v>11</v>
      </c>
      <c r="C18" s="55">
        <f>SUM(C10:C15)</f>
        <v>10528</v>
      </c>
      <c r="D18" s="55">
        <f>SUM(D10:D15)</f>
        <v>18980</v>
      </c>
      <c r="E18" s="55">
        <f t="shared" ref="E18:R18" si="4">SUM(E10:E15)</f>
        <v>3555</v>
      </c>
      <c r="F18" s="55">
        <f t="shared" si="4"/>
        <v>8482</v>
      </c>
      <c r="G18" s="55">
        <f t="shared" si="4"/>
        <v>7305</v>
      </c>
      <c r="H18" s="55">
        <f t="shared" si="4"/>
        <v>23654</v>
      </c>
      <c r="I18" s="55">
        <f t="shared" si="4"/>
        <v>11452</v>
      </c>
      <c r="J18" s="55">
        <f t="shared" si="4"/>
        <v>8264</v>
      </c>
      <c r="K18" s="55">
        <f t="shared" si="4"/>
        <v>9287</v>
      </c>
      <c r="L18" s="55">
        <f t="shared" si="4"/>
        <v>13607</v>
      </c>
      <c r="M18" s="55">
        <f t="shared" si="4"/>
        <v>15067</v>
      </c>
      <c r="N18" s="55">
        <f t="shared" si="4"/>
        <v>11709</v>
      </c>
      <c r="O18" s="55">
        <f t="shared" si="4"/>
        <v>8761</v>
      </c>
      <c r="P18" s="77">
        <f t="shared" si="4"/>
        <v>12131</v>
      </c>
      <c r="Q18" s="78">
        <f t="shared" si="4"/>
        <v>162782</v>
      </c>
      <c r="R18" s="72">
        <f t="shared" si="4"/>
        <v>0.11394767347441637</v>
      </c>
    </row>
    <row r="19" spans="1:18" ht="20.100000000000001" customHeight="1" x14ac:dyDescent="0.2">
      <c r="A19" s="99"/>
      <c r="B19" s="16" t="s">
        <v>12</v>
      </c>
      <c r="C19" s="56">
        <f>SUM(C11:C15)</f>
        <v>5961</v>
      </c>
      <c r="D19" s="56">
        <f>SUM(D11:D15)</f>
        <v>10797</v>
      </c>
      <c r="E19" s="56">
        <f t="shared" ref="E19:R19" si="5">SUM(E11:E15)</f>
        <v>1979</v>
      </c>
      <c r="F19" s="56">
        <f t="shared" si="5"/>
        <v>4774</v>
      </c>
      <c r="G19" s="56">
        <f t="shared" si="5"/>
        <v>4152</v>
      </c>
      <c r="H19" s="56">
        <f t="shared" si="5"/>
        <v>13871</v>
      </c>
      <c r="I19" s="56">
        <f t="shared" si="5"/>
        <v>6582</v>
      </c>
      <c r="J19" s="56">
        <f t="shared" si="5"/>
        <v>4622</v>
      </c>
      <c r="K19" s="56">
        <f t="shared" si="5"/>
        <v>5136</v>
      </c>
      <c r="L19" s="56">
        <f t="shared" si="5"/>
        <v>7386</v>
      </c>
      <c r="M19" s="56">
        <f t="shared" si="5"/>
        <v>8403</v>
      </c>
      <c r="N19" s="56">
        <f t="shared" si="5"/>
        <v>6665</v>
      </c>
      <c r="O19" s="56">
        <f t="shared" si="5"/>
        <v>4861</v>
      </c>
      <c r="P19" s="79">
        <f t="shared" si="5"/>
        <v>6750</v>
      </c>
      <c r="Q19" s="80">
        <f t="shared" si="5"/>
        <v>91939</v>
      </c>
      <c r="R19" s="81">
        <f t="shared" si="5"/>
        <v>6.4357454457890706E-2</v>
      </c>
    </row>
    <row r="20" spans="1:18" ht="20.100000000000001" customHeight="1" x14ac:dyDescent="0.2">
      <c r="A20" s="99"/>
      <c r="B20" s="16" t="s">
        <v>13</v>
      </c>
      <c r="C20" s="56">
        <f>SUM(C12:C15)</f>
        <v>3978</v>
      </c>
      <c r="D20" s="56">
        <f>SUM(D12:D15)</f>
        <v>7180</v>
      </c>
      <c r="E20" s="56">
        <f t="shared" ref="E20:R20" si="6">SUM(E12:E15)</f>
        <v>1351</v>
      </c>
      <c r="F20" s="56">
        <f t="shared" si="6"/>
        <v>3194</v>
      </c>
      <c r="G20" s="56">
        <f t="shared" si="6"/>
        <v>2862</v>
      </c>
      <c r="H20" s="56">
        <f t="shared" si="6"/>
        <v>9345</v>
      </c>
      <c r="I20" s="56">
        <f t="shared" si="6"/>
        <v>4264</v>
      </c>
      <c r="J20" s="56">
        <f t="shared" si="6"/>
        <v>3162</v>
      </c>
      <c r="K20" s="56">
        <f t="shared" si="6"/>
        <v>3450</v>
      </c>
      <c r="L20" s="56">
        <f t="shared" si="6"/>
        <v>4931</v>
      </c>
      <c r="M20" s="56">
        <f t="shared" si="6"/>
        <v>5746</v>
      </c>
      <c r="N20" s="56">
        <f t="shared" si="6"/>
        <v>4551</v>
      </c>
      <c r="O20" s="56">
        <f t="shared" si="6"/>
        <v>3169</v>
      </c>
      <c r="P20" s="79">
        <f t="shared" si="6"/>
        <v>4320</v>
      </c>
      <c r="Q20" s="80">
        <f t="shared" si="6"/>
        <v>61503</v>
      </c>
      <c r="R20" s="81">
        <f t="shared" si="6"/>
        <v>4.3052203325287974E-2</v>
      </c>
    </row>
    <row r="21" spans="1:18" ht="20.100000000000001" customHeight="1" thickBot="1" x14ac:dyDescent="0.25">
      <c r="A21" s="100"/>
      <c r="B21" s="17" t="s">
        <v>14</v>
      </c>
      <c r="C21" s="57">
        <f>SUM(C13:C15)</f>
        <v>1625</v>
      </c>
      <c r="D21" s="57">
        <f>SUM(D13:D15)</f>
        <v>2963</v>
      </c>
      <c r="E21" s="57">
        <f t="shared" ref="E21:R21" si="7">SUM(E13:E15)</f>
        <v>570</v>
      </c>
      <c r="F21" s="57">
        <f t="shared" si="7"/>
        <v>1307</v>
      </c>
      <c r="G21" s="57">
        <f t="shared" si="7"/>
        <v>1269</v>
      </c>
      <c r="H21" s="57">
        <f t="shared" si="7"/>
        <v>3629</v>
      </c>
      <c r="I21" s="57">
        <f t="shared" si="7"/>
        <v>1595</v>
      </c>
      <c r="J21" s="57">
        <f t="shared" si="7"/>
        <v>1294</v>
      </c>
      <c r="K21" s="57">
        <f t="shared" si="7"/>
        <v>1524</v>
      </c>
      <c r="L21" s="57">
        <f t="shared" si="7"/>
        <v>2043</v>
      </c>
      <c r="M21" s="57">
        <f t="shared" si="7"/>
        <v>2531</v>
      </c>
      <c r="N21" s="57">
        <f t="shared" si="7"/>
        <v>2042</v>
      </c>
      <c r="O21" s="57">
        <f t="shared" si="7"/>
        <v>1250</v>
      </c>
      <c r="P21" s="82">
        <f t="shared" si="7"/>
        <v>1535</v>
      </c>
      <c r="Q21" s="83">
        <f t="shared" si="7"/>
        <v>25177</v>
      </c>
      <c r="R21" s="84">
        <f t="shared" si="7"/>
        <v>1.7623942297461514E-2</v>
      </c>
    </row>
    <row r="22" spans="1:18" ht="20.100000000000001" customHeight="1" x14ac:dyDescent="0.2">
      <c r="A22" s="37"/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40"/>
      <c r="R22" s="41"/>
    </row>
    <row r="23" spans="1:18" ht="20.100000000000001" customHeight="1" x14ac:dyDescent="0.2">
      <c r="A23" s="119" t="s">
        <v>41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</row>
    <row r="24" spans="1:18" ht="20.100000000000001" customHeight="1" x14ac:dyDescent="0.2">
      <c r="A24" s="119" t="s">
        <v>4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</row>
    <row r="25" spans="1:18" ht="20.100000000000001" customHeight="1" thickBot="1" x14ac:dyDescent="0.25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7"/>
      <c r="R25" s="26"/>
    </row>
    <row r="26" spans="1:18" ht="20.100000000000001" customHeight="1" x14ac:dyDescent="0.2">
      <c r="A26" s="3"/>
      <c r="B26" s="4" t="s">
        <v>16</v>
      </c>
      <c r="C26" s="96" t="s">
        <v>20</v>
      </c>
      <c r="D26" s="96" t="s">
        <v>36</v>
      </c>
      <c r="E26" s="96" t="s">
        <v>27</v>
      </c>
      <c r="F26" s="96" t="s">
        <v>37</v>
      </c>
      <c r="G26" s="96" t="s">
        <v>18</v>
      </c>
      <c r="H26" s="96" t="s">
        <v>38</v>
      </c>
      <c r="I26" s="96" t="s">
        <v>28</v>
      </c>
      <c r="J26" s="96" t="s">
        <v>25</v>
      </c>
      <c r="K26" s="96" t="s">
        <v>17</v>
      </c>
      <c r="L26" s="96" t="s">
        <v>39</v>
      </c>
      <c r="M26" s="96" t="s">
        <v>40</v>
      </c>
      <c r="N26" s="96" t="s">
        <v>24</v>
      </c>
      <c r="O26" s="96" t="s">
        <v>21</v>
      </c>
      <c r="P26" s="120" t="s">
        <v>23</v>
      </c>
      <c r="Q26" s="122" t="s">
        <v>0</v>
      </c>
      <c r="R26" s="107" t="s">
        <v>1</v>
      </c>
    </row>
    <row r="27" spans="1:18" ht="20.100000000000001" customHeight="1" thickBot="1" x14ac:dyDescent="0.25">
      <c r="A27" s="5" t="s">
        <v>33</v>
      </c>
      <c r="B27" s="6"/>
      <c r="C27" s="118"/>
      <c r="D27" s="118"/>
      <c r="E27" s="118"/>
      <c r="F27" s="118"/>
      <c r="G27" s="118"/>
      <c r="H27" s="118"/>
      <c r="I27" s="97"/>
      <c r="J27" s="97"/>
      <c r="K27" s="97"/>
      <c r="L27" s="97"/>
      <c r="M27" s="97"/>
      <c r="N27" s="97"/>
      <c r="O27" s="97"/>
      <c r="P27" s="121"/>
      <c r="Q27" s="123"/>
      <c r="R27" s="108"/>
    </row>
    <row r="28" spans="1:18" ht="20.100000000000001" customHeight="1" x14ac:dyDescent="0.2">
      <c r="A28" s="116"/>
      <c r="B28" s="117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3"/>
      <c r="R28" s="34"/>
    </row>
    <row r="29" spans="1:18" ht="20.100000000000001" customHeight="1" x14ac:dyDescent="0.2">
      <c r="A29" s="109" t="s">
        <v>30</v>
      </c>
      <c r="B29" s="110"/>
      <c r="C29" s="58">
        <f>C7/$C$46*100000</f>
        <v>9816.0052583245142</v>
      </c>
      <c r="D29" s="58">
        <f t="shared" ref="D29:P37" si="8">D7/D$46*100000</f>
        <v>9852.534076449374</v>
      </c>
      <c r="E29" s="58">
        <f t="shared" si="8"/>
        <v>8013.6783141443721</v>
      </c>
      <c r="F29" s="58">
        <f t="shared" si="8"/>
        <v>11682.761350246821</v>
      </c>
      <c r="G29" s="58">
        <f t="shared" si="8"/>
        <v>11852.620255109881</v>
      </c>
      <c r="H29" s="58">
        <f t="shared" si="8"/>
        <v>9806.4776825610261</v>
      </c>
      <c r="I29" s="58">
        <f t="shared" si="8"/>
        <v>10324.302720602929</v>
      </c>
      <c r="J29" s="58">
        <f t="shared" si="8"/>
        <v>11165.406918922226</v>
      </c>
      <c r="K29" s="58">
        <f t="shared" si="8"/>
        <v>11553.85159405185</v>
      </c>
      <c r="L29" s="58">
        <f t="shared" si="8"/>
        <v>11866.294555248958</v>
      </c>
      <c r="M29" s="58">
        <f t="shared" si="8"/>
        <v>6918.1836584770926</v>
      </c>
      <c r="N29" s="58">
        <f t="shared" si="8"/>
        <v>9987.2216047901857</v>
      </c>
      <c r="O29" s="58">
        <f t="shared" si="8"/>
        <v>10061.275184139986</v>
      </c>
      <c r="P29" s="58">
        <f t="shared" si="8"/>
        <v>10514.73921729852</v>
      </c>
      <c r="Q29" s="85">
        <f>Q7/$Q$46*100000</f>
        <v>10081.606073458643</v>
      </c>
      <c r="R29" s="69">
        <f t="shared" ref="R29:R37" si="9">Q29/$Q$38</f>
        <v>0.75523951257483024</v>
      </c>
    </row>
    <row r="30" spans="1:18" ht="20.100000000000001" customHeight="1" x14ac:dyDescent="0.2">
      <c r="A30" s="114" t="s">
        <v>31</v>
      </c>
      <c r="B30" s="115"/>
      <c r="C30" s="58">
        <f t="shared" ref="C30:C36" si="10">C8/$C$46*100000</f>
        <v>1227.0977746907395</v>
      </c>
      <c r="D30" s="58">
        <f t="shared" si="8"/>
        <v>1217.2401359627952</v>
      </c>
      <c r="E30" s="58">
        <f t="shared" si="8"/>
        <v>968.5964726859886</v>
      </c>
      <c r="F30" s="58">
        <f t="shared" si="8"/>
        <v>1311.9028037247438</v>
      </c>
      <c r="G30" s="58">
        <f t="shared" si="8"/>
        <v>1360.5257686292589</v>
      </c>
      <c r="H30" s="58">
        <f t="shared" si="8"/>
        <v>1279.0547553138156</v>
      </c>
      <c r="I30" s="58">
        <f t="shared" si="8"/>
        <v>1349.1995521171348</v>
      </c>
      <c r="J30" s="58">
        <f t="shared" si="8"/>
        <v>1262.2978410881774</v>
      </c>
      <c r="K30" s="58">
        <f t="shared" si="8"/>
        <v>1427.8197282422032</v>
      </c>
      <c r="L30" s="58">
        <f t="shared" si="8"/>
        <v>1069.3709159873085</v>
      </c>
      <c r="M30" s="58">
        <f t="shared" si="8"/>
        <v>980.9033924965504</v>
      </c>
      <c r="N30" s="58">
        <f t="shared" si="8"/>
        <v>1138.7949141007878</v>
      </c>
      <c r="O30" s="58">
        <f t="shared" si="8"/>
        <v>1334.3762036898745</v>
      </c>
      <c r="P30" s="58">
        <f t="shared" si="8"/>
        <v>1386.4396787555656</v>
      </c>
      <c r="Q30" s="85">
        <f>Q8/$Q$46*100000</f>
        <v>1209.7430174446729</v>
      </c>
      <c r="R30" s="69">
        <f t="shared" si="9"/>
        <v>9.0625017500041996E-2</v>
      </c>
    </row>
    <row r="31" spans="1:18" ht="20.100000000000001" customHeight="1" x14ac:dyDescent="0.2">
      <c r="A31" s="109" t="s">
        <v>32</v>
      </c>
      <c r="B31" s="110"/>
      <c r="C31" s="58">
        <f t="shared" si="10"/>
        <v>585.19060649427934</v>
      </c>
      <c r="D31" s="58">
        <f t="shared" si="8"/>
        <v>548.05086808881583</v>
      </c>
      <c r="E31" s="58">
        <f t="shared" si="8"/>
        <v>578.22584219480348</v>
      </c>
      <c r="F31" s="58">
        <f t="shared" si="8"/>
        <v>605.84274232348048</v>
      </c>
      <c r="G31" s="58">
        <f t="shared" si="8"/>
        <v>574.04243393991987</v>
      </c>
      <c r="H31" s="58">
        <f t="shared" si="8"/>
        <v>610.22740800480199</v>
      </c>
      <c r="I31" s="58">
        <f t="shared" si="8"/>
        <v>644.86251074506515</v>
      </c>
      <c r="J31" s="58">
        <f t="shared" si="8"/>
        <v>539.15418394357141</v>
      </c>
      <c r="K31" s="58">
        <f t="shared" si="8"/>
        <v>587.77648251136554</v>
      </c>
      <c r="L31" s="58">
        <f t="shared" si="8"/>
        <v>401.54776778090371</v>
      </c>
      <c r="M31" s="58">
        <f t="shared" si="8"/>
        <v>405.79486222073433</v>
      </c>
      <c r="N31" s="58">
        <f t="shared" si="8"/>
        <v>470.00993875182991</v>
      </c>
      <c r="O31" s="58">
        <f t="shared" si="8"/>
        <v>594.86844897927097</v>
      </c>
      <c r="P31" s="58">
        <f t="shared" si="8"/>
        <v>686.41089155845611</v>
      </c>
      <c r="Q31" s="85">
        <f t="shared" ref="Q31:Q38" si="11">Q9/$Q$46*100000</f>
        <v>536.46230901653064</v>
      </c>
      <c r="R31" s="69">
        <f t="shared" si="9"/>
        <v>4.018779645071148E-2</v>
      </c>
    </row>
    <row r="32" spans="1:18" ht="20.100000000000001" customHeight="1" x14ac:dyDescent="0.2">
      <c r="A32" s="109" t="s">
        <v>5</v>
      </c>
      <c r="B32" s="110"/>
      <c r="C32" s="58">
        <f t="shared" si="10"/>
        <v>709.65626655851679</v>
      </c>
      <c r="D32" s="58">
        <f t="shared" si="8"/>
        <v>684.58254519474588</v>
      </c>
      <c r="E32" s="58">
        <f t="shared" si="8"/>
        <v>537.31363637913341</v>
      </c>
      <c r="F32" s="58">
        <f t="shared" si="8"/>
        <v>673.19894771814961</v>
      </c>
      <c r="G32" s="58">
        <f t="shared" si="8"/>
        <v>712.58102134353044</v>
      </c>
      <c r="H32" s="58">
        <f t="shared" si="8"/>
        <v>820.14764837353744</v>
      </c>
      <c r="I32" s="58">
        <f t="shared" si="8"/>
        <v>772.37590440936242</v>
      </c>
      <c r="J32" s="58">
        <f t="shared" si="8"/>
        <v>696.5588995822942</v>
      </c>
      <c r="K32" s="58">
        <f t="shared" si="8"/>
        <v>702.32014361101847</v>
      </c>
      <c r="L32" s="58">
        <f t="shared" si="8"/>
        <v>465.96319033109529</v>
      </c>
      <c r="M32" s="58">
        <f t="shared" si="8"/>
        <v>476.68199574104949</v>
      </c>
      <c r="N32" s="58">
        <f t="shared" si="8"/>
        <v>617.37763829797643</v>
      </c>
      <c r="O32" s="58">
        <f t="shared" si="8"/>
        <v>766.43110373939771</v>
      </c>
      <c r="P32" s="58">
        <f t="shared" si="8"/>
        <v>927.56830926068608</v>
      </c>
      <c r="Q32" s="85">
        <f t="shared" si="11"/>
        <v>661.97417494309593</v>
      </c>
      <c r="R32" s="69">
        <f t="shared" si="9"/>
        <v>4.959021901652564E-2</v>
      </c>
    </row>
    <row r="33" spans="1:19" ht="20.100000000000001" customHeight="1" x14ac:dyDescent="0.2">
      <c r="A33" s="109" t="s">
        <v>6</v>
      </c>
      <c r="B33" s="110"/>
      <c r="C33" s="58">
        <f t="shared" si="10"/>
        <v>308.13408727513433</v>
      </c>
      <c r="D33" s="58">
        <f t="shared" si="8"/>
        <v>302.59502211528729</v>
      </c>
      <c r="E33" s="58">
        <f t="shared" si="8"/>
        <v>214.10721043533997</v>
      </c>
      <c r="F33" s="58">
        <f t="shared" si="8"/>
        <v>286.85392054872614</v>
      </c>
      <c r="G33" s="58">
        <f t="shared" si="8"/>
        <v>291.5412361348412</v>
      </c>
      <c r="H33" s="58">
        <f t="shared" si="8"/>
        <v>379.43251114572524</v>
      </c>
      <c r="I33" s="58">
        <f t="shared" si="8"/>
        <v>367.63189864905587</v>
      </c>
      <c r="J33" s="58">
        <f t="shared" si="8"/>
        <v>279.23558302859681</v>
      </c>
      <c r="K33" s="58">
        <f t="shared" si="8"/>
        <v>285.25939824817567</v>
      </c>
      <c r="L33" s="58">
        <f t="shared" si="8"/>
        <v>183.88356088455856</v>
      </c>
      <c r="M33" s="58">
        <f t="shared" si="8"/>
        <v>190.05763245557753</v>
      </c>
      <c r="N33" s="58">
        <f t="shared" si="8"/>
        <v>258.75026315660637</v>
      </c>
      <c r="O33" s="58">
        <f t="shared" si="8"/>
        <v>332.51318654540023</v>
      </c>
      <c r="P33" s="58">
        <f t="shared" si="8"/>
        <v>418.87957470794782</v>
      </c>
      <c r="Q33" s="85">
        <f t="shared" si="11"/>
        <v>284.40136624039167</v>
      </c>
      <c r="R33" s="69">
        <f t="shared" si="9"/>
        <v>2.1305251132602718E-2</v>
      </c>
    </row>
    <row r="34" spans="1:19" ht="20.100000000000001" customHeight="1" x14ac:dyDescent="0.2">
      <c r="A34" s="109" t="s">
        <v>7</v>
      </c>
      <c r="B34" s="110"/>
      <c r="C34" s="58">
        <f t="shared" si="10"/>
        <v>365.62758817871469</v>
      </c>
      <c r="D34" s="58">
        <f t="shared" si="8"/>
        <v>352.79049163952629</v>
      </c>
      <c r="E34" s="58">
        <f t="shared" si="8"/>
        <v>266.27027285031932</v>
      </c>
      <c r="F34" s="58">
        <f t="shared" si="8"/>
        <v>342.59072663002922</v>
      </c>
      <c r="G34" s="58">
        <f t="shared" si="8"/>
        <v>360.01952648279229</v>
      </c>
      <c r="H34" s="58">
        <f t="shared" si="8"/>
        <v>479.19492569795966</v>
      </c>
      <c r="I34" s="58">
        <f t="shared" si="8"/>
        <v>423.30005931593195</v>
      </c>
      <c r="J34" s="58">
        <f t="shared" si="8"/>
        <v>357.2685404776841</v>
      </c>
      <c r="K34" s="58">
        <f t="shared" si="8"/>
        <v>325.86571828350316</v>
      </c>
      <c r="L34" s="58">
        <f t="shared" si="8"/>
        <v>216.31597712203876</v>
      </c>
      <c r="M34" s="58">
        <f t="shared" si="8"/>
        <v>229.97188119860058</v>
      </c>
      <c r="N34" s="58">
        <f t="shared" si="8"/>
        <v>307.09763966883884</v>
      </c>
      <c r="O34" s="58">
        <f t="shared" si="8"/>
        <v>377.12340719894979</v>
      </c>
      <c r="P34" s="58">
        <f t="shared" si="8"/>
        <v>480.07391586898547</v>
      </c>
      <c r="Q34" s="85">
        <f t="shared" si="11"/>
        <v>339.43895485768394</v>
      </c>
      <c r="R34" s="69">
        <f t="shared" si="9"/>
        <v>2.5428261027826467E-2</v>
      </c>
    </row>
    <row r="35" spans="1:19" ht="20.100000000000001" customHeight="1" x14ac:dyDescent="0.2">
      <c r="A35" s="109" t="s">
        <v>8</v>
      </c>
      <c r="B35" s="110"/>
      <c r="C35" s="58">
        <f t="shared" si="10"/>
        <v>109.0822638765226</v>
      </c>
      <c r="D35" s="58">
        <f t="shared" si="8"/>
        <v>103.31900810405855</v>
      </c>
      <c r="E35" s="58">
        <f t="shared" si="8"/>
        <v>70.232619983566934</v>
      </c>
      <c r="F35" s="58">
        <f t="shared" si="8"/>
        <v>99.491106620697423</v>
      </c>
      <c r="G35" s="58">
        <f t="shared" si="8"/>
        <v>122.26651841003805</v>
      </c>
      <c r="H35" s="58">
        <f t="shared" si="8"/>
        <v>136.90085963344438</v>
      </c>
      <c r="I35" s="58">
        <f t="shared" si="8"/>
        <v>113.39810506215484</v>
      </c>
      <c r="J35" s="58">
        <f t="shared" si="8"/>
        <v>105.76525850329726</v>
      </c>
      <c r="K35" s="58">
        <f t="shared" si="8"/>
        <v>107.94513409391226</v>
      </c>
      <c r="L35" s="58">
        <f t="shared" si="8"/>
        <v>60.370733227272595</v>
      </c>
      <c r="M35" s="58">
        <f t="shared" si="8"/>
        <v>69.814169844427425</v>
      </c>
      <c r="N35" s="58">
        <f t="shared" si="8"/>
        <v>103.05947094506269</v>
      </c>
      <c r="O35" s="58">
        <f t="shared" si="8"/>
        <v>108.67600009432999</v>
      </c>
      <c r="P35" s="58">
        <f t="shared" si="8"/>
        <v>121.87154704465807</v>
      </c>
      <c r="Q35" s="85">
        <f t="shared" si="11"/>
        <v>99.562904366256191</v>
      </c>
      <c r="R35" s="69">
        <f t="shared" si="9"/>
        <v>7.458517900442962E-3</v>
      </c>
    </row>
    <row r="36" spans="1:19" ht="20.100000000000001" customHeight="1" x14ac:dyDescent="0.2">
      <c r="A36" s="109" t="s">
        <v>9</v>
      </c>
      <c r="B36" s="110"/>
      <c r="C36" s="58">
        <f t="shared" si="10"/>
        <v>63.864402355058104</v>
      </c>
      <c r="D36" s="58">
        <f t="shared" si="8"/>
        <v>65.923383308500519</v>
      </c>
      <c r="E36" s="58">
        <f t="shared" si="8"/>
        <v>50.799322221123646</v>
      </c>
      <c r="F36" s="58">
        <f t="shared" si="8"/>
        <v>64.088249337785015</v>
      </c>
      <c r="G36" s="58">
        <f t="shared" si="8"/>
        <v>83.394353592059232</v>
      </c>
      <c r="H36" s="58">
        <f t="shared" si="8"/>
        <v>89.367003287967989</v>
      </c>
      <c r="I36" s="58">
        <f t="shared" si="8"/>
        <v>67.087270547260843</v>
      </c>
      <c r="J36" s="58">
        <f t="shared" si="8"/>
        <v>73.251526232844228</v>
      </c>
      <c r="K36" s="58">
        <f t="shared" si="8"/>
        <v>68.015586059173557</v>
      </c>
      <c r="L36" s="58">
        <f t="shared" si="8"/>
        <v>39.772778342036908</v>
      </c>
      <c r="M36" s="58">
        <f t="shared" si="8"/>
        <v>48.569489061850632</v>
      </c>
      <c r="N36" s="58">
        <f t="shared" si="8"/>
        <v>71.725475028274033</v>
      </c>
      <c r="O36" s="58">
        <f t="shared" si="8"/>
        <v>71.140528090682565</v>
      </c>
      <c r="P36" s="58">
        <f t="shared" si="8"/>
        <v>74.63985837388536</v>
      </c>
      <c r="Q36" s="85">
        <f t="shared" si="11"/>
        <v>64.802322081650559</v>
      </c>
      <c r="R36" s="69">
        <f t="shared" si="9"/>
        <v>4.8545116508279624E-3</v>
      </c>
    </row>
    <row r="37" spans="1:19" ht="20.100000000000001" customHeight="1" x14ac:dyDescent="0.2">
      <c r="A37" s="111" t="s">
        <v>15</v>
      </c>
      <c r="B37" s="112"/>
      <c r="C37" s="58">
        <f>C15/$C$46*100000</f>
        <v>79.558574223332727</v>
      </c>
      <c r="D37" s="58">
        <f t="shared" si="8"/>
        <v>78.639568921307728</v>
      </c>
      <c r="E37" s="58">
        <f t="shared" si="8"/>
        <v>73.301035419742178</v>
      </c>
      <c r="F37" s="58">
        <f t="shared" si="8"/>
        <v>73.71056439416634</v>
      </c>
      <c r="G37" s="58">
        <f t="shared" si="8"/>
        <v>81.134344009618601</v>
      </c>
      <c r="H37" s="58">
        <f t="shared" si="8"/>
        <v>77.965584481998334</v>
      </c>
      <c r="I37" s="58">
        <f t="shared" si="8"/>
        <v>72.479627990775896</v>
      </c>
      <c r="J37" s="58">
        <f t="shared" si="8"/>
        <v>68.470095016601135</v>
      </c>
      <c r="K37" s="58">
        <f t="shared" si="8"/>
        <v>81.889412071243797</v>
      </c>
      <c r="L37" s="58">
        <f t="shared" si="8"/>
        <v>52.880567814459617</v>
      </c>
      <c r="M37" s="58">
        <f t="shared" si="8"/>
        <v>62.661078671842638</v>
      </c>
      <c r="N37" s="58">
        <f t="shared" si="8"/>
        <v>75.152630831672795</v>
      </c>
      <c r="O37" s="58">
        <f t="shared" si="8"/>
        <v>65.834466603255962</v>
      </c>
      <c r="P37" s="58">
        <f t="shared" si="8"/>
        <v>68.08947819326724</v>
      </c>
      <c r="Q37" s="86">
        <f t="shared" si="11"/>
        <v>70.894768224006171</v>
      </c>
      <c r="R37" s="69">
        <f t="shared" si="9"/>
        <v>5.3109127461905912E-3</v>
      </c>
      <c r="S37" s="35"/>
    </row>
    <row r="38" spans="1:19" ht="30" customHeight="1" thickBot="1" x14ac:dyDescent="0.25">
      <c r="A38" s="105" t="s">
        <v>34</v>
      </c>
      <c r="B38" s="113"/>
      <c r="C38" s="7">
        <f>SUM(C28:C37)</f>
        <v>13264.216821976814</v>
      </c>
      <c r="D38" s="8">
        <f t="shared" ref="D38:P38" si="12">SUM(D28:D37)</f>
        <v>13205.67509978441</v>
      </c>
      <c r="E38" s="8">
        <f t="shared" si="12"/>
        <v>10772.524726314388</v>
      </c>
      <c r="F38" s="8">
        <f t="shared" si="12"/>
        <v>15140.4404115446</v>
      </c>
      <c r="G38" s="8">
        <f t="shared" si="12"/>
        <v>15438.12545765194</v>
      </c>
      <c r="H38" s="8">
        <f t="shared" si="12"/>
        <v>13678.768378500277</v>
      </c>
      <c r="I38" s="8">
        <f t="shared" si="12"/>
        <v>14134.637649439668</v>
      </c>
      <c r="J38" s="8">
        <f t="shared" si="12"/>
        <v>14547.408846795292</v>
      </c>
      <c r="K38" s="8">
        <f t="shared" si="12"/>
        <v>15140.743197172444</v>
      </c>
      <c r="L38" s="8">
        <f t="shared" si="12"/>
        <v>14356.400046738632</v>
      </c>
      <c r="M38" s="8">
        <f t="shared" si="12"/>
        <v>9382.6381601677258</v>
      </c>
      <c r="N38" s="8">
        <f t="shared" si="12"/>
        <v>13029.189575571234</v>
      </c>
      <c r="O38" s="8">
        <f t="shared" si="12"/>
        <v>13712.238529081147</v>
      </c>
      <c r="P38" s="9">
        <f t="shared" si="12"/>
        <v>14678.712471061972</v>
      </c>
      <c r="Q38" s="44">
        <f t="shared" si="11"/>
        <v>13348.88589063293</v>
      </c>
      <c r="R38" s="87"/>
    </row>
    <row r="39" spans="1:19" ht="20.100000000000001" customHeight="1" x14ac:dyDescent="0.2">
      <c r="A39" s="98" t="s">
        <v>2</v>
      </c>
      <c r="B39" s="20" t="s">
        <v>10</v>
      </c>
      <c r="C39" s="59">
        <f>SUM(C28:C31)</f>
        <v>11628.293639509533</v>
      </c>
      <c r="D39" s="59">
        <f>SUM(D28:D31)</f>
        <v>11617.825080500985</v>
      </c>
      <c r="E39" s="59">
        <f t="shared" ref="E39:P39" si="13">SUM(E28:E31)</f>
        <v>9560.500629025164</v>
      </c>
      <c r="F39" s="59">
        <f t="shared" si="13"/>
        <v>13600.506896295046</v>
      </c>
      <c r="G39" s="59">
        <f t="shared" si="13"/>
        <v>13787.18845767906</v>
      </c>
      <c r="H39" s="59">
        <f t="shared" si="13"/>
        <v>11695.759845879644</v>
      </c>
      <c r="I39" s="59">
        <f t="shared" si="13"/>
        <v>12318.364783465127</v>
      </c>
      <c r="J39" s="59">
        <f t="shared" si="13"/>
        <v>12966.858943953976</v>
      </c>
      <c r="K39" s="59">
        <f t="shared" si="13"/>
        <v>13569.447804805419</v>
      </c>
      <c r="L39" s="59">
        <f t="shared" si="13"/>
        <v>13337.21323901717</v>
      </c>
      <c r="M39" s="59">
        <f t="shared" si="13"/>
        <v>8304.8819131943783</v>
      </c>
      <c r="N39" s="59">
        <f t="shared" si="13"/>
        <v>11596.026457642804</v>
      </c>
      <c r="O39" s="59">
        <f t="shared" si="13"/>
        <v>11990.519836809131</v>
      </c>
      <c r="P39" s="59">
        <f t="shared" si="13"/>
        <v>12587.589787612542</v>
      </c>
      <c r="Q39" s="88">
        <f>SUM(Q28:Q31)</f>
        <v>11827.811399919847</v>
      </c>
      <c r="R39" s="76">
        <f>SUM(R28:R31)</f>
        <v>0.88605232652558374</v>
      </c>
    </row>
    <row r="40" spans="1:19" ht="20.100000000000001" customHeight="1" x14ac:dyDescent="0.2">
      <c r="A40" s="99"/>
      <c r="B40" s="21" t="s">
        <v>11</v>
      </c>
      <c r="C40" s="60">
        <f>SUM(C32:C37)</f>
        <v>1635.923182467279</v>
      </c>
      <c r="D40" s="60">
        <f t="shared" ref="D40:P40" si="14">SUM(D32:D37)</f>
        <v>1587.8500192834263</v>
      </c>
      <c r="E40" s="60">
        <f t="shared" si="14"/>
        <v>1212.0240972892257</v>
      </c>
      <c r="F40" s="60">
        <f t="shared" si="14"/>
        <v>1539.9335152495537</v>
      </c>
      <c r="G40" s="60">
        <f t="shared" si="14"/>
        <v>1650.9369999728799</v>
      </c>
      <c r="H40" s="60">
        <f t="shared" si="14"/>
        <v>1983.0085326206331</v>
      </c>
      <c r="I40" s="60">
        <f t="shared" si="14"/>
        <v>1816.2728659745419</v>
      </c>
      <c r="J40" s="60">
        <f t="shared" si="14"/>
        <v>1580.5499028413178</v>
      </c>
      <c r="K40" s="60">
        <f t="shared" si="14"/>
        <v>1571.295392367027</v>
      </c>
      <c r="L40" s="60">
        <f t="shared" si="14"/>
        <v>1019.1868077214617</v>
      </c>
      <c r="M40" s="60">
        <f t="shared" si="14"/>
        <v>1077.7562469733482</v>
      </c>
      <c r="N40" s="60">
        <f t="shared" si="14"/>
        <v>1433.1631179284311</v>
      </c>
      <c r="O40" s="60">
        <f t="shared" si="14"/>
        <v>1721.7186922720164</v>
      </c>
      <c r="P40" s="60">
        <f t="shared" si="14"/>
        <v>2091.12268344943</v>
      </c>
      <c r="Q40" s="89">
        <f>SUM(Q32:Q37)</f>
        <v>1521.0744907130843</v>
      </c>
      <c r="R40" s="72">
        <f>SUM(R32:R37)</f>
        <v>0.11394767347441637</v>
      </c>
    </row>
    <row r="41" spans="1:19" ht="20.100000000000001" customHeight="1" x14ac:dyDescent="0.2">
      <c r="A41" s="99"/>
      <c r="B41" s="22" t="s">
        <v>12</v>
      </c>
      <c r="C41" s="61">
        <f>SUM(C33:C37)</f>
        <v>926.26691590876237</v>
      </c>
      <c r="D41" s="61">
        <f t="shared" ref="D41:P41" si="15">SUM(D33:D37)</f>
        <v>903.26747408868039</v>
      </c>
      <c r="E41" s="61">
        <f t="shared" si="15"/>
        <v>674.71046091009202</v>
      </c>
      <c r="F41" s="61">
        <f t="shared" si="15"/>
        <v>866.73456753140408</v>
      </c>
      <c r="G41" s="61">
        <f t="shared" si="15"/>
        <v>938.35597862934947</v>
      </c>
      <c r="H41" s="61">
        <f t="shared" si="15"/>
        <v>1162.8608842470956</v>
      </c>
      <c r="I41" s="61">
        <f t="shared" si="15"/>
        <v>1043.8969615651793</v>
      </c>
      <c r="J41" s="61">
        <f t="shared" si="15"/>
        <v>883.99100325902339</v>
      </c>
      <c r="K41" s="61">
        <f t="shared" si="15"/>
        <v>868.97524875600845</v>
      </c>
      <c r="L41" s="61">
        <f t="shared" si="15"/>
        <v>553.22361739036648</v>
      </c>
      <c r="M41" s="61">
        <f t="shared" si="15"/>
        <v>601.07425123229882</v>
      </c>
      <c r="N41" s="61">
        <f t="shared" si="15"/>
        <v>815.78547963045469</v>
      </c>
      <c r="O41" s="61">
        <f t="shared" si="15"/>
        <v>955.28758853261843</v>
      </c>
      <c r="P41" s="61">
        <f t="shared" si="15"/>
        <v>1163.5543741887441</v>
      </c>
      <c r="Q41" s="90">
        <f>SUM(Q33:Q37)</f>
        <v>859.10031576998858</v>
      </c>
      <c r="R41" s="81">
        <f>SUM(R33:R37)</f>
        <v>6.4357454457890706E-2</v>
      </c>
    </row>
    <row r="42" spans="1:19" ht="20.100000000000001" customHeight="1" x14ac:dyDescent="0.2">
      <c r="A42" s="99"/>
      <c r="B42" s="22" t="s">
        <v>13</v>
      </c>
      <c r="C42" s="61">
        <f>SUM(C34:C37)</f>
        <v>618.13282863362815</v>
      </c>
      <c r="D42" s="61">
        <f t="shared" ref="D42:P42" si="16">SUM(D34:D37)</f>
        <v>600.67245197339309</v>
      </c>
      <c r="E42" s="61">
        <f t="shared" si="16"/>
        <v>460.60325047475203</v>
      </c>
      <c r="F42" s="61">
        <f t="shared" si="16"/>
        <v>579.88064698267794</v>
      </c>
      <c r="G42" s="61">
        <f t="shared" si="16"/>
        <v>646.81474249450821</v>
      </c>
      <c r="H42" s="61">
        <f t="shared" si="16"/>
        <v>783.42837310137043</v>
      </c>
      <c r="I42" s="61">
        <f t="shared" si="16"/>
        <v>676.2650629161235</v>
      </c>
      <c r="J42" s="61">
        <f t="shared" si="16"/>
        <v>604.75542023042669</v>
      </c>
      <c r="K42" s="61">
        <f t="shared" si="16"/>
        <v>583.71585050783278</v>
      </c>
      <c r="L42" s="61">
        <f t="shared" si="16"/>
        <v>369.34005650580787</v>
      </c>
      <c r="M42" s="61">
        <f t="shared" si="16"/>
        <v>411.01661877672126</v>
      </c>
      <c r="N42" s="61">
        <f t="shared" si="16"/>
        <v>557.03521647384832</v>
      </c>
      <c r="O42" s="61">
        <f t="shared" si="16"/>
        <v>622.77440198721831</v>
      </c>
      <c r="P42" s="61">
        <f t="shared" si="16"/>
        <v>744.67479948079608</v>
      </c>
      <c r="Q42" s="90">
        <f>SUM(Q34:Q37)</f>
        <v>574.69894952959692</v>
      </c>
      <c r="R42" s="81">
        <f>SUM(R34:R37)</f>
        <v>4.3052203325287981E-2</v>
      </c>
    </row>
    <row r="43" spans="1:19" ht="20.100000000000001" customHeight="1" thickBot="1" x14ac:dyDescent="0.25">
      <c r="A43" s="100"/>
      <c r="B43" s="23" t="s">
        <v>14</v>
      </c>
      <c r="C43" s="62">
        <f>SUM(C35:C37)</f>
        <v>252.50524045491343</v>
      </c>
      <c r="D43" s="62">
        <f t="shared" ref="D43:P43" si="17">SUM(D35:D37)</f>
        <v>247.8819603338668</v>
      </c>
      <c r="E43" s="62">
        <f t="shared" si="17"/>
        <v>194.33297762443277</v>
      </c>
      <c r="F43" s="62">
        <f t="shared" si="17"/>
        <v>237.28992035264878</v>
      </c>
      <c r="G43" s="62">
        <f t="shared" si="17"/>
        <v>286.79521601171587</v>
      </c>
      <c r="H43" s="62">
        <f t="shared" si="17"/>
        <v>304.23344740341071</v>
      </c>
      <c r="I43" s="62">
        <f t="shared" si="17"/>
        <v>252.96500360019158</v>
      </c>
      <c r="J43" s="62">
        <f t="shared" si="17"/>
        <v>247.48687975274262</v>
      </c>
      <c r="K43" s="62">
        <f t="shared" si="17"/>
        <v>257.85013222432963</v>
      </c>
      <c r="L43" s="62">
        <f t="shared" si="17"/>
        <v>153.02407938376913</v>
      </c>
      <c r="M43" s="62">
        <f t="shared" si="17"/>
        <v>181.0447375781207</v>
      </c>
      <c r="N43" s="62">
        <f t="shared" si="17"/>
        <v>249.93757680500954</v>
      </c>
      <c r="O43" s="62">
        <f t="shared" si="17"/>
        <v>245.65099478826852</v>
      </c>
      <c r="P43" s="62">
        <f t="shared" si="17"/>
        <v>264.60088361181067</v>
      </c>
      <c r="Q43" s="91">
        <f>SUM(Q35:Q37)</f>
        <v>235.25999467191292</v>
      </c>
      <c r="R43" s="84">
        <f>SUM(R35:R37)</f>
        <v>1.7623942297461517E-2</v>
      </c>
    </row>
    <row r="44" spans="1:19" ht="20.100000000000001" customHeight="1" x14ac:dyDescent="0.2">
      <c r="C44" s="63"/>
      <c r="D44" s="63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92"/>
      <c r="R44" s="66"/>
    </row>
    <row r="45" spans="1:19" s="46" customFormat="1" ht="20.100000000000001" customHeight="1" x14ac:dyDescent="0.2">
      <c r="B45" s="18" t="s">
        <v>16</v>
      </c>
      <c r="C45" s="64" t="s">
        <v>20</v>
      </c>
      <c r="D45" s="64" t="s">
        <v>22</v>
      </c>
      <c r="E45" s="64" t="s">
        <v>27</v>
      </c>
      <c r="F45" s="64" t="s">
        <v>29</v>
      </c>
      <c r="G45" s="64" t="s">
        <v>18</v>
      </c>
      <c r="H45" s="64" t="s">
        <v>35</v>
      </c>
      <c r="I45" s="64" t="s">
        <v>28</v>
      </c>
      <c r="J45" s="64" t="s">
        <v>25</v>
      </c>
      <c r="K45" s="64" t="s">
        <v>17</v>
      </c>
      <c r="L45" s="64" t="s">
        <v>19</v>
      </c>
      <c r="M45" s="64" t="s">
        <v>26</v>
      </c>
      <c r="N45" s="64" t="s">
        <v>24</v>
      </c>
      <c r="O45" s="64" t="s">
        <v>21</v>
      </c>
      <c r="P45" s="64" t="s">
        <v>23</v>
      </c>
      <c r="Q45" s="93" t="s">
        <v>0</v>
      </c>
      <c r="R45" s="94"/>
    </row>
    <row r="46" spans="1:19" s="46" customFormat="1" ht="25.5" customHeight="1" x14ac:dyDescent="0.2">
      <c r="B46" s="47" t="s">
        <v>42</v>
      </c>
      <c r="C46" s="1">
        <v>643551</v>
      </c>
      <c r="D46" s="1">
        <v>1195327</v>
      </c>
      <c r="E46" s="1">
        <v>293311</v>
      </c>
      <c r="F46" s="1">
        <v>550803</v>
      </c>
      <c r="G46" s="1">
        <v>442476</v>
      </c>
      <c r="H46" s="1">
        <v>1192834</v>
      </c>
      <c r="I46" s="1">
        <v>630522</v>
      </c>
      <c r="J46" s="1">
        <v>522856</v>
      </c>
      <c r="K46" s="1">
        <v>591041</v>
      </c>
      <c r="L46" s="1">
        <v>1335084</v>
      </c>
      <c r="M46" s="1">
        <v>1397997</v>
      </c>
      <c r="N46" s="1">
        <v>817004</v>
      </c>
      <c r="O46" s="1">
        <v>508852</v>
      </c>
      <c r="P46" s="1">
        <v>580119</v>
      </c>
      <c r="Q46" s="2">
        <v>10701777</v>
      </c>
      <c r="R46" s="95"/>
    </row>
    <row r="49" spans="1:17" ht="14.25" x14ac:dyDescent="0.2">
      <c r="B49" s="19"/>
    </row>
    <row r="50" spans="1:17" ht="18" x14ac:dyDescent="0.2">
      <c r="I50" s="48"/>
      <c r="J50" s="48"/>
      <c r="K50" s="49"/>
    </row>
    <row r="51" spans="1:17" ht="12.7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</row>
    <row r="53" spans="1:17" ht="12" customHeight="1" x14ac:dyDescent="0.2"/>
  </sheetData>
  <mergeCells count="60"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O26:O27"/>
    <mergeCell ref="A17:A21"/>
    <mergeCell ref="A13:B13"/>
    <mergeCell ref="A14:B14"/>
    <mergeCell ref="A15:B15"/>
    <mergeCell ref="A16:B16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2022-04-26T14:30:36Z</cp:lastPrinted>
  <dcterms:created xsi:type="dcterms:W3CDTF">1997-01-24T11:07:25Z</dcterms:created>
  <dcterms:modified xsi:type="dcterms:W3CDTF">2022-04-26T14:30:43Z</dcterms:modified>
</cp:coreProperties>
</file>